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81" l="1"/>
  <c r="B385"/>
  <c r="A385"/>
  <c r="L384"/>
  <c r="J384"/>
  <c r="I384"/>
  <c r="H384"/>
  <c r="G384"/>
  <c r="F384"/>
  <c r="B375"/>
  <c r="A375"/>
  <c r="L374"/>
  <c r="L385" s="1"/>
  <c r="J374"/>
  <c r="J385" s="1"/>
  <c r="I374"/>
  <c r="I385" s="1"/>
  <c r="H374"/>
  <c r="G374"/>
  <c r="G385" s="1"/>
  <c r="F374"/>
  <c r="F385" s="1"/>
  <c r="B366"/>
  <c r="A366"/>
  <c r="L365"/>
  <c r="J365"/>
  <c r="I365"/>
  <c r="H365"/>
  <c r="G365"/>
  <c r="F365"/>
  <c r="B356"/>
  <c r="A356"/>
  <c r="L355"/>
  <c r="L366" s="1"/>
  <c r="L386" s="1"/>
  <c r="J355"/>
  <c r="J366" s="1"/>
  <c r="I355"/>
  <c r="I366" s="1"/>
  <c r="H355"/>
  <c r="H366" s="1"/>
  <c r="G355"/>
  <c r="G366" s="1"/>
  <c r="F355"/>
  <c r="B347"/>
  <c r="A347"/>
  <c r="L346"/>
  <c r="J346"/>
  <c r="I346"/>
  <c r="H346"/>
  <c r="G346"/>
  <c r="F346"/>
  <c r="B337"/>
  <c r="A337"/>
  <c r="L336"/>
  <c r="L347" s="1"/>
  <c r="J336"/>
  <c r="I336"/>
  <c r="I347" s="1"/>
  <c r="H336"/>
  <c r="H347" s="1"/>
  <c r="G336"/>
  <c r="G347" s="1"/>
  <c r="F336"/>
  <c r="F347" s="1"/>
  <c r="B328"/>
  <c r="A328"/>
  <c r="L327"/>
  <c r="J327"/>
  <c r="I327"/>
  <c r="H327"/>
  <c r="G327"/>
  <c r="F327"/>
  <c r="B318"/>
  <c r="A318"/>
  <c r="L317"/>
  <c r="L328" s="1"/>
  <c r="J317"/>
  <c r="J328" s="1"/>
  <c r="I317"/>
  <c r="I328" s="1"/>
  <c r="H317"/>
  <c r="G317"/>
  <c r="G328" s="1"/>
  <c r="F317"/>
  <c r="F328" s="1"/>
  <c r="L309"/>
  <c r="B309"/>
  <c r="A309"/>
  <c r="L308"/>
  <c r="J308"/>
  <c r="I308"/>
  <c r="H308"/>
  <c r="G308"/>
  <c r="F308"/>
  <c r="B299"/>
  <c r="A299"/>
  <c r="L298"/>
  <c r="J298"/>
  <c r="J309" s="1"/>
  <c r="I298"/>
  <c r="I309" s="1"/>
  <c r="H298"/>
  <c r="H309" s="1"/>
  <c r="G298"/>
  <c r="G309" s="1"/>
  <c r="F298"/>
  <c r="B290"/>
  <c r="A290"/>
  <c r="L289"/>
  <c r="J289"/>
  <c r="I289"/>
  <c r="H289"/>
  <c r="G289"/>
  <c r="F289"/>
  <c r="B280"/>
  <c r="A280"/>
  <c r="L279"/>
  <c r="L290" s="1"/>
  <c r="J279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A261"/>
  <c r="L260"/>
  <c r="L271" s="1"/>
  <c r="J260"/>
  <c r="J271" s="1"/>
  <c r="I260"/>
  <c r="I271" s="1"/>
  <c r="H260"/>
  <c r="G260"/>
  <c r="F260"/>
  <c r="F271" s="1"/>
  <c r="B252"/>
  <c r="A252"/>
  <c r="L251"/>
  <c r="J251"/>
  <c r="I251"/>
  <c r="H251"/>
  <c r="G251"/>
  <c r="F251"/>
  <c r="B242"/>
  <c r="A242"/>
  <c r="L241"/>
  <c r="J241"/>
  <c r="J252" s="1"/>
  <c r="I241"/>
  <c r="I252" s="1"/>
  <c r="H241"/>
  <c r="H252" s="1"/>
  <c r="G241"/>
  <c r="G252" s="1"/>
  <c r="F241"/>
  <c r="B233"/>
  <c r="A233"/>
  <c r="L232"/>
  <c r="J232"/>
  <c r="I232"/>
  <c r="H232"/>
  <c r="G232"/>
  <c r="F232"/>
  <c r="B223"/>
  <c r="A223"/>
  <c r="L222"/>
  <c r="L233" s="1"/>
  <c r="J222"/>
  <c r="I222"/>
  <c r="H222"/>
  <c r="H233" s="1"/>
  <c r="G222"/>
  <c r="G233" s="1"/>
  <c r="F222"/>
  <c r="B214"/>
  <c r="A214"/>
  <c r="L213"/>
  <c r="J213"/>
  <c r="I213"/>
  <c r="H213"/>
  <c r="G213"/>
  <c r="F213"/>
  <c r="B204"/>
  <c r="A204"/>
  <c r="L203"/>
  <c r="L214" s="1"/>
  <c r="J203"/>
  <c r="J214" s="1"/>
  <c r="I203"/>
  <c r="I214" s="1"/>
  <c r="H203"/>
  <c r="G203"/>
  <c r="F203"/>
  <c r="F214" s="1"/>
  <c r="F233" l="1"/>
  <c r="L252"/>
  <c r="H385"/>
  <c r="F366"/>
  <c r="J347"/>
  <c r="H328"/>
  <c r="F309"/>
  <c r="J290"/>
  <c r="H271"/>
  <c r="G271"/>
  <c r="F252"/>
  <c r="J233"/>
  <c r="I233"/>
  <c r="I386" s="1"/>
  <c r="H214"/>
  <c r="G214"/>
  <c r="J386" l="1"/>
  <c r="H386"/>
  <c r="G386"/>
  <c r="F386"/>
</calcChain>
</file>

<file path=xl/sharedStrings.xml><?xml version="1.0" encoding="utf-8"?>
<sst xmlns="http://schemas.openxmlformats.org/spreadsheetml/2006/main" count="526" uniqueCount="129">
  <si>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</si>
  <si>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</si>
  <si>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</si>
  <si>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</si>
  <si>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</si>
  <si>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</si>
  <si>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</si>
  <si>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</si>
  <si>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</si>
  <si>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</si>
  <si>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</si>
  <si>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</si>
  <si>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</si>
  <si>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</si>
  <si>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</si>
  <si>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</si>
  <si>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</si>
  <si>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</si>
  <si>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</si>
  <si>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</si>
  <si>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</si>
  <si>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</si>
  <si>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</si>
  <si>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</si>
  <si>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</si>
  <si>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</si>
  <si>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</si>
  <si>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</si>
  <si>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</si>
  <si>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</si>
  <si>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</si>
  <si>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</si>
  <si>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</si>
  <si>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</si>
  <si>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</si>
  <si>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</si>
  <si>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</si>
  <si>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</si>
  <si>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</si>
  <si>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№19"</t>
  </si>
  <si>
    <t>Каша гречневая рассыпчатая</t>
  </si>
  <si>
    <t>Чай с сахаром</t>
  </si>
  <si>
    <t>Хлеб пшеничный обогащенный витаминно-минеральной добавкой; Хлеб ржано-пшеничный улучшеный</t>
  </si>
  <si>
    <t>Макаронные изделия отварные</t>
  </si>
  <si>
    <t>ТК№43/3 стр251 ч1 сб2011</t>
  </si>
  <si>
    <t>Напиток с витаминами</t>
  </si>
  <si>
    <t>сопр.инфор.для продукции</t>
  </si>
  <si>
    <t>Гуляш из мяса говядины</t>
  </si>
  <si>
    <t>ТК№11/8 стр55 ч2 сб2011</t>
  </si>
  <si>
    <t>Картофельное пюре</t>
  </si>
  <si>
    <t>ТК№3/3 ч1 стр171 сб2011</t>
  </si>
  <si>
    <t>ТК№2/6 стр337 ч1 сб2006</t>
  </si>
  <si>
    <t>Бутерброд с сыром с маслом</t>
  </si>
  <si>
    <t>ТК№3 стр8 сб2006</t>
  </si>
  <si>
    <t>Хлеб ржано-пшеничный улучшеный</t>
  </si>
  <si>
    <t>Кисель с витаминами</t>
  </si>
  <si>
    <t>сопр. инфор. для продукции</t>
  </si>
  <si>
    <t>ТК№608 стр276 сб2006</t>
  </si>
  <si>
    <t>ТК№9/5 стр313 ч1 сб2011</t>
  </si>
  <si>
    <t>Бутерброд с маслом</t>
  </si>
  <si>
    <t>ТК№1 стр8 сб2006</t>
  </si>
  <si>
    <t>Горошек зелёный</t>
  </si>
  <si>
    <t>Компот из кураги и изюма</t>
  </si>
  <si>
    <t>ТК№4/10 стр137 ч2 сб2011</t>
  </si>
  <si>
    <t>Чай с сахаром и лимоном</t>
  </si>
  <si>
    <t>ТК№11/10 ч2 стр151 сб2011</t>
  </si>
  <si>
    <t>Шницель рубленный из мяса</t>
  </si>
  <si>
    <t>Мясо говядины тушенное с овощами</t>
  </si>
  <si>
    <t>ТТК№3/8 стр39 ч2 сб2011</t>
  </si>
  <si>
    <t>ТК№31/1 стр81 ч1 сб2011</t>
  </si>
  <si>
    <t>Бефстроганов</t>
  </si>
  <si>
    <t>ТК№561 стр254 сб2006</t>
  </si>
  <si>
    <t>ТК№9/7 стр19 ч2 сб2011</t>
  </si>
  <si>
    <t>Салат картофельный с квашеной капустой</t>
  </si>
  <si>
    <t>ТК№73 стр28 сб2006</t>
  </si>
  <si>
    <t>Компот из сухофруктов</t>
  </si>
  <si>
    <t>ТК№6/10 стр141 ч2 сб2011</t>
  </si>
  <si>
    <t>Котлеты рубленные из мяса</t>
  </si>
  <si>
    <t>Капуста тушеная</t>
  </si>
  <si>
    <t>ТК№8/3 стр181 ч1 сб2011</t>
  </si>
  <si>
    <t>ТК№1008 стр414 сб2006</t>
  </si>
  <si>
    <t>Колбаски Витаминные</t>
  </si>
  <si>
    <t>ТТК№64 стр164 сб2003</t>
  </si>
  <si>
    <t>Индивидуальный предприниматель</t>
  </si>
  <si>
    <t>Упоров О.Г.</t>
  </si>
  <si>
    <t>ТК№237 стр167 сб2013</t>
  </si>
  <si>
    <t>Напиток витаминный</t>
  </si>
  <si>
    <t>сопр.инфор.для прод.</t>
  </si>
  <si>
    <t>Котлеты (биточки) рыбные</t>
  </si>
  <si>
    <t>Рис припущенный с овощами</t>
  </si>
  <si>
    <t>ТТК№36 стр108  сб2003</t>
  </si>
  <si>
    <t>Компот из кураги и шиповника</t>
  </si>
  <si>
    <t>ТК№7/10 стр143 ч2 сб2011</t>
  </si>
  <si>
    <t>Запеканка из творога со сгущенным молоком</t>
  </si>
  <si>
    <t>ТК№10/10 стр149 сб2011</t>
  </si>
  <si>
    <t>Салат из белокачанной капусты с растительным маслом</t>
  </si>
  <si>
    <t>ТК№3/1 стр25 ч1 сб2011</t>
  </si>
  <si>
    <t>Соус Болоньезе</t>
  </si>
  <si>
    <t>ТТК2295 сайт  tekhnolog.com</t>
  </si>
  <si>
    <t>ТК№1/1 стр21 ч1 сб2011</t>
  </si>
  <si>
    <t>Голень куринная в соусе с травами</t>
  </si>
  <si>
    <t>ТТК7062 сайт  tekhnolog.com</t>
  </si>
  <si>
    <t>ТК№15/10 ч2 стр159 сб2011</t>
  </si>
  <si>
    <t>Котлета Алёнушкина загадка</t>
  </si>
  <si>
    <t>ТТК№52 стр140 сб2003</t>
  </si>
  <si>
    <t>ТК№36 стр108 сб2003</t>
  </si>
  <si>
    <t>Салат из свежих огурцов и помидор с растительным маслом</t>
  </si>
  <si>
    <t>ТТК№6 стр48 сб2003</t>
  </si>
  <si>
    <t>Плов из цыплёнка-бройлерного</t>
  </si>
  <si>
    <t>ТК№406 стр297  сб2013</t>
  </si>
  <si>
    <t>Салат из отварного картофеля с солеными огурцами и растительным маслом</t>
  </si>
  <si>
    <t>Омлет запеченный или паровой</t>
  </si>
  <si>
    <t>Компот из плодов или ягод</t>
  </si>
  <si>
    <t>ТК54-7-2020 стр160 сб2021</t>
  </si>
  <si>
    <t>Кура (филе) тушеная в сметанном соусе</t>
  </si>
  <si>
    <t>доп.раск.№88</t>
  </si>
  <si>
    <t>Салат Осенний</t>
  </si>
  <si>
    <t>ТК№13 стр62 сб2003</t>
  </si>
  <si>
    <t>Напиток  витаминный (л)</t>
  </si>
  <si>
    <t>Суфле рыбное</t>
  </si>
  <si>
    <t>ТК№335 стр235  сб2013</t>
  </si>
  <si>
    <t>Азу из мяса</t>
  </si>
  <si>
    <t>ТК№364 стр260 сб2013</t>
  </si>
  <si>
    <t>Салат из отварного картофеля, кукурузы и репчатого лука</t>
  </si>
  <si>
    <t>ТК№27/1 стр73 ч1 сб2011</t>
  </si>
  <si>
    <t>Напиток витаминный (ш)</t>
  </si>
  <si>
    <t>Жаркое по-домашнему</t>
  </si>
  <si>
    <t>ТК№369 стр265 сб2013</t>
  </si>
  <si>
    <t>Напиток  витаминный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</si>
</sst>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5" xfId="0" applyFill="1" applyBorder="1"/>
    <xf numFmtId="0" fontId="0" fillId="0" borderId="23" xfId="0" applyBorder="1"/>
    <xf numFmtId="0" fontId="4" fillId="0" borderId="2" xfId="0" applyFont="1" applyBorder="1" applyAlignment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workbookViewId="0">
      <pane xSplit="4" ySplit="5" topLeftCell="E366" activePane="bottomRight" state="frozen"/>
      <selection pane="topRight" activeCell="E1" sqref="E1"/>
      <selection pane="bottomLeft" activeCell="A6" sqref="A6"/>
      <selection pane="bottomRight" activeCell="E201" sqref="E20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9" t="s">
        <v>39</v>
      </c>
      <c r="D1" s="70"/>
      <c r="E1" s="70"/>
      <c r="F1" s="12" t="s">
        <v>16</v>
      </c>
      <c r="G1" s="2" t="s">
        <v>17</v>
      </c>
      <c r="H1" s="71" t="s">
        <v>83</v>
      </c>
      <c r="I1" s="71"/>
      <c r="J1" s="71"/>
      <c r="K1" s="71"/>
    </row>
    <row r="2" spans="1:12" ht="18">
      <c r="A2" s="35" t="s">
        <v>6</v>
      </c>
      <c r="C2" s="2"/>
      <c r="G2" s="2" t="s">
        <v>18</v>
      </c>
      <c r="H2" s="71" t="s">
        <v>84</v>
      </c>
      <c r="I2" s="71"/>
      <c r="J2" s="71"/>
      <c r="K2" s="7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>
      <c r="A6" s="20">
        <v>1</v>
      </c>
      <c r="B6" s="21">
        <v>1</v>
      </c>
      <c r="C6" s="22" t="s">
        <v>20</v>
      </c>
      <c r="D6" s="5" t="s">
        <v>21</v>
      </c>
      <c r="E6" s="51" t="s">
        <v>70</v>
      </c>
      <c r="F6" s="40">
        <v>90</v>
      </c>
      <c r="G6" s="40">
        <v>13.6</v>
      </c>
      <c r="H6" s="40">
        <v>12.42</v>
      </c>
      <c r="I6" s="40">
        <v>2.16</v>
      </c>
      <c r="J6" s="40">
        <v>174.6</v>
      </c>
      <c r="K6" s="52" t="s">
        <v>71</v>
      </c>
      <c r="L6" s="40"/>
    </row>
    <row r="7" spans="1:12" ht="38.25">
      <c r="A7" s="23"/>
      <c r="B7" s="15"/>
      <c r="C7" s="11"/>
      <c r="D7" s="58" t="s">
        <v>29</v>
      </c>
      <c r="E7" s="54" t="s">
        <v>40</v>
      </c>
      <c r="F7" s="43">
        <v>150</v>
      </c>
      <c r="G7" s="43">
        <v>8.5500000000000007</v>
      </c>
      <c r="H7" s="43">
        <v>7.84</v>
      </c>
      <c r="I7" s="43">
        <v>37.08</v>
      </c>
      <c r="J7" s="43">
        <v>253.06</v>
      </c>
      <c r="K7" s="55" t="s">
        <v>85</v>
      </c>
      <c r="L7" s="43"/>
    </row>
    <row r="8" spans="1:12" ht="15">
      <c r="A8" s="23"/>
      <c r="B8" s="15"/>
      <c r="C8" s="11"/>
      <c r="D8" s="7" t="s">
        <v>22</v>
      </c>
      <c r="E8" s="54"/>
      <c r="F8" s="43"/>
      <c r="G8" s="43"/>
      <c r="H8" s="43"/>
      <c r="I8" s="43"/>
      <c r="J8" s="43"/>
      <c r="K8" s="55"/>
      <c r="L8" s="43"/>
    </row>
    <row r="9" spans="1:12" ht="25.5">
      <c r="A9" s="23"/>
      <c r="B9" s="15"/>
      <c r="C9" s="11"/>
      <c r="D9" s="7" t="s">
        <v>23</v>
      </c>
      <c r="E9" s="54" t="s">
        <v>42</v>
      </c>
      <c r="F9" s="43">
        <v>60</v>
      </c>
      <c r="G9" s="43">
        <v>3.96</v>
      </c>
      <c r="H9" s="43">
        <v>0.54</v>
      </c>
      <c r="I9" s="43">
        <v>24.96</v>
      </c>
      <c r="J9" s="43">
        <v>122.03</v>
      </c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38.25">
      <c r="A11" s="23"/>
      <c r="B11" s="15"/>
      <c r="C11" s="11"/>
      <c r="D11" s="6" t="s">
        <v>30</v>
      </c>
      <c r="E11" s="54" t="s">
        <v>86</v>
      </c>
      <c r="F11" s="43">
        <v>200</v>
      </c>
      <c r="G11" s="43">
        <v>0</v>
      </c>
      <c r="H11" s="43">
        <v>0</v>
      </c>
      <c r="I11" s="43">
        <v>19</v>
      </c>
      <c r="J11" s="43">
        <v>80</v>
      </c>
      <c r="K11" s="55" t="s">
        <v>87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26.11</v>
      </c>
      <c r="H13" s="19">
        <f t="shared" si="0"/>
        <v>20.799999999999997</v>
      </c>
      <c r="I13" s="19">
        <f t="shared" si="0"/>
        <v>83.199999999999989</v>
      </c>
      <c r="J13" s="19">
        <f t="shared" si="0"/>
        <v>629.68999999999994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500</v>
      </c>
      <c r="G24" s="32">
        <f t="shared" ref="G24:J24" si="4">G13+G23</f>
        <v>26.11</v>
      </c>
      <c r="H24" s="32">
        <f t="shared" si="4"/>
        <v>20.799999999999997</v>
      </c>
      <c r="I24" s="32">
        <f t="shared" si="4"/>
        <v>83.199999999999989</v>
      </c>
      <c r="J24" s="32">
        <f t="shared" si="4"/>
        <v>629.68999999999994</v>
      </c>
      <c r="K24" s="32"/>
      <c r="L24" s="32">
        <f t="shared" ref="L24" si="5">L13+L23</f>
        <v>0</v>
      </c>
    </row>
    <row r="25" spans="1:12" ht="38.25">
      <c r="A25" s="14">
        <v>1</v>
      </c>
      <c r="B25" s="15">
        <v>2</v>
      </c>
      <c r="C25" s="22" t="s">
        <v>20</v>
      </c>
      <c r="D25" s="5" t="s">
        <v>21</v>
      </c>
      <c r="E25" s="51" t="s">
        <v>88</v>
      </c>
      <c r="F25" s="40">
        <v>90</v>
      </c>
      <c r="G25" s="40">
        <v>12.38</v>
      </c>
      <c r="H25" s="40">
        <v>1.8</v>
      </c>
      <c r="I25" s="40">
        <v>7.2</v>
      </c>
      <c r="J25" s="40">
        <v>94.5</v>
      </c>
      <c r="K25" s="52" t="s">
        <v>72</v>
      </c>
      <c r="L25" s="40"/>
    </row>
    <row r="26" spans="1:12" ht="38.25">
      <c r="A26" s="14"/>
      <c r="B26" s="15"/>
      <c r="C26" s="11"/>
      <c r="D26" s="58" t="s">
        <v>29</v>
      </c>
      <c r="E26" s="54" t="s">
        <v>89</v>
      </c>
      <c r="F26" s="43">
        <v>150</v>
      </c>
      <c r="G26" s="43">
        <v>3.8</v>
      </c>
      <c r="H26" s="43">
        <v>5.79</v>
      </c>
      <c r="I26" s="43">
        <v>38.119999999999997</v>
      </c>
      <c r="J26" s="43">
        <v>220.5</v>
      </c>
      <c r="K26" s="55" t="s">
        <v>90</v>
      </c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25.5">
      <c r="A28" s="14"/>
      <c r="B28" s="15"/>
      <c r="C28" s="11"/>
      <c r="D28" s="7" t="s">
        <v>23</v>
      </c>
      <c r="E28" s="54" t="s">
        <v>42</v>
      </c>
      <c r="F28" s="43">
        <v>50</v>
      </c>
      <c r="G28" s="43">
        <v>3.3</v>
      </c>
      <c r="H28" s="43">
        <v>0.42</v>
      </c>
      <c r="I28" s="43">
        <v>21.44</v>
      </c>
      <c r="J28" s="43">
        <v>104.7</v>
      </c>
      <c r="K28" s="44"/>
      <c r="L28" s="43"/>
    </row>
    <row r="29" spans="1:12" ht="38.25">
      <c r="A29" s="14"/>
      <c r="B29" s="15"/>
      <c r="C29" s="11"/>
      <c r="D29" s="59" t="s">
        <v>30</v>
      </c>
      <c r="E29" s="54" t="s">
        <v>91</v>
      </c>
      <c r="F29" s="43">
        <v>180</v>
      </c>
      <c r="G29" s="43">
        <v>0.36</v>
      </c>
      <c r="H29" s="43">
        <v>0.09</v>
      </c>
      <c r="I29" s="43">
        <v>16.29</v>
      </c>
      <c r="J29" s="43">
        <v>63.9</v>
      </c>
      <c r="K29" s="55" t="s">
        <v>92</v>
      </c>
      <c r="L29" s="43"/>
    </row>
    <row r="30" spans="1:12" ht="38.25">
      <c r="A30" s="14"/>
      <c r="B30" s="15"/>
      <c r="C30" s="11"/>
      <c r="D30" s="58" t="s">
        <v>26</v>
      </c>
      <c r="E30" s="54" t="s">
        <v>73</v>
      </c>
      <c r="F30" s="43">
        <v>60</v>
      </c>
      <c r="G30" s="43">
        <v>2.1</v>
      </c>
      <c r="H30" s="43">
        <v>5</v>
      </c>
      <c r="I30" s="43">
        <v>11.5</v>
      </c>
      <c r="J30" s="43">
        <v>93</v>
      </c>
      <c r="K30" s="55" t="s">
        <v>74</v>
      </c>
      <c r="L30" s="43"/>
    </row>
    <row r="31" spans="1:12" ht="15">
      <c r="A31" s="14"/>
      <c r="B31" s="15"/>
      <c r="C31" s="11"/>
      <c r="D31" s="58"/>
      <c r="E31" s="54"/>
      <c r="F31" s="43"/>
      <c r="G31" s="43"/>
      <c r="H31" s="43"/>
      <c r="I31" s="43"/>
      <c r="J31" s="43"/>
      <c r="K31" s="55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:L32" si="6">SUM(G25:G31)</f>
        <v>21.94</v>
      </c>
      <c r="H32" s="19">
        <f t="shared" si="6"/>
        <v>13.1</v>
      </c>
      <c r="I32" s="19">
        <f t="shared" si="6"/>
        <v>94.550000000000011</v>
      </c>
      <c r="J32" s="19">
        <f t="shared" si="6"/>
        <v>576.59999999999991</v>
      </c>
      <c r="K32" s="25"/>
      <c r="L32" s="19">
        <f t="shared" si="6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.75" thickBo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530</v>
      </c>
      <c r="G43" s="32">
        <f t="shared" ref="G43:L43" si="8">G32+G42</f>
        <v>21.94</v>
      </c>
      <c r="H43" s="32">
        <f t="shared" si="8"/>
        <v>13.1</v>
      </c>
      <c r="I43" s="32">
        <f t="shared" si="8"/>
        <v>94.550000000000011</v>
      </c>
      <c r="J43" s="32">
        <f t="shared" si="8"/>
        <v>576.59999999999991</v>
      </c>
      <c r="K43" s="32"/>
      <c r="L43" s="32">
        <f t="shared" si="8"/>
        <v>0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39" t="s">
        <v>93</v>
      </c>
      <c r="F44" s="40">
        <v>200</v>
      </c>
      <c r="G44" s="40">
        <v>14.31</v>
      </c>
      <c r="H44" s="40">
        <v>10.85</v>
      </c>
      <c r="I44" s="40">
        <v>33.46</v>
      </c>
      <c r="J44" s="40">
        <v>276.89999999999998</v>
      </c>
      <c r="K44" s="41" t="s">
        <v>58</v>
      </c>
      <c r="L44" s="40"/>
    </row>
    <row r="45" spans="1:12" ht="15">
      <c r="A45" s="23"/>
      <c r="B45" s="15"/>
      <c r="C45" s="11"/>
      <c r="D45" s="58" t="s">
        <v>29</v>
      </c>
      <c r="E45" s="42"/>
      <c r="F45" s="43"/>
      <c r="G45" s="43"/>
      <c r="H45" s="43"/>
      <c r="I45" s="43"/>
      <c r="J45" s="43"/>
      <c r="K45" s="44"/>
      <c r="L45" s="43"/>
    </row>
    <row r="46" spans="1:12" ht="38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</v>
      </c>
      <c r="H46" s="43">
        <v>0</v>
      </c>
      <c r="I46" s="43">
        <v>9.1</v>
      </c>
      <c r="J46" s="43">
        <v>35</v>
      </c>
      <c r="K46" s="44" t="s">
        <v>94</v>
      </c>
      <c r="L46" s="43"/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40</v>
      </c>
      <c r="G47" s="43">
        <v>2.64</v>
      </c>
      <c r="H47" s="43">
        <v>0.48</v>
      </c>
      <c r="I47" s="43">
        <v>13.36</v>
      </c>
      <c r="J47" s="43">
        <v>69.5</v>
      </c>
      <c r="K47" s="44"/>
      <c r="L47" s="43"/>
    </row>
    <row r="48" spans="1:12" ht="15">
      <c r="A48" s="23"/>
      <c r="B48" s="15"/>
      <c r="C48" s="11"/>
      <c r="D48" s="59" t="s">
        <v>30</v>
      </c>
      <c r="E48" s="42"/>
      <c r="F48" s="43"/>
      <c r="G48" s="43"/>
      <c r="H48" s="43"/>
      <c r="I48" s="43"/>
      <c r="J48" s="43"/>
      <c r="K48" s="44"/>
      <c r="L48" s="43"/>
    </row>
    <row r="49" spans="1:12" ht="38.25">
      <c r="A49" s="23"/>
      <c r="B49" s="15"/>
      <c r="C49" s="11"/>
      <c r="D49" s="58" t="s">
        <v>26</v>
      </c>
      <c r="E49" s="42" t="s">
        <v>59</v>
      </c>
      <c r="F49" s="43">
        <v>60</v>
      </c>
      <c r="G49" s="43">
        <v>1.6</v>
      </c>
      <c r="H49" s="43">
        <v>16.7</v>
      </c>
      <c r="I49" s="43">
        <v>10</v>
      </c>
      <c r="J49" s="43">
        <v>197</v>
      </c>
      <c r="K49" s="44" t="s">
        <v>60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:L51" si="9">SUM(G44:G50)</f>
        <v>18.55</v>
      </c>
      <c r="H51" s="19">
        <f t="shared" si="9"/>
        <v>28.03</v>
      </c>
      <c r="I51" s="19">
        <f t="shared" si="9"/>
        <v>65.92</v>
      </c>
      <c r="J51" s="19">
        <f t="shared" si="9"/>
        <v>578.4</v>
      </c>
      <c r="K51" s="25"/>
      <c r="L51" s="19">
        <f t="shared" si="9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10">SUM(G52:G60)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.75" thickBo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500</v>
      </c>
      <c r="G62" s="32">
        <f t="shared" ref="G62:L62" si="11">G51+G61</f>
        <v>18.55</v>
      </c>
      <c r="H62" s="32">
        <f t="shared" si="11"/>
        <v>28.03</v>
      </c>
      <c r="I62" s="32">
        <f t="shared" si="11"/>
        <v>65.92</v>
      </c>
      <c r="J62" s="32">
        <f t="shared" si="11"/>
        <v>578.4</v>
      </c>
      <c r="K62" s="32"/>
      <c r="L62" s="32">
        <f t="shared" si="11"/>
        <v>0</v>
      </c>
    </row>
    <row r="63" spans="1:12" ht="38.2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90</v>
      </c>
      <c r="G63" s="40">
        <v>10.24</v>
      </c>
      <c r="H63" s="40">
        <v>3.9</v>
      </c>
      <c r="I63" s="40">
        <v>8.94</v>
      </c>
      <c r="J63" s="40">
        <v>228.8</v>
      </c>
      <c r="K63" s="41" t="s">
        <v>57</v>
      </c>
      <c r="L63" s="40"/>
    </row>
    <row r="64" spans="1:12" ht="38.25">
      <c r="A64" s="23"/>
      <c r="B64" s="15"/>
      <c r="C64" s="11"/>
      <c r="D64" s="6" t="s">
        <v>29</v>
      </c>
      <c r="E64" s="42" t="s">
        <v>78</v>
      </c>
      <c r="F64" s="43">
        <v>150</v>
      </c>
      <c r="G64" s="43">
        <v>3.5</v>
      </c>
      <c r="H64" s="43">
        <v>2.9</v>
      </c>
      <c r="I64" s="43">
        <v>13.6</v>
      </c>
      <c r="J64" s="43">
        <v>94</v>
      </c>
      <c r="K64" s="44" t="s">
        <v>79</v>
      </c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25.5">
      <c r="A66" s="23"/>
      <c r="B66" s="15"/>
      <c r="C66" s="11"/>
      <c r="D66" s="7" t="s">
        <v>23</v>
      </c>
      <c r="E66" s="54" t="s">
        <v>42</v>
      </c>
      <c r="F66" s="43">
        <v>60</v>
      </c>
      <c r="G66" s="43">
        <v>3.96</v>
      </c>
      <c r="H66" s="43">
        <v>0.54</v>
      </c>
      <c r="I66" s="43">
        <v>24.96</v>
      </c>
      <c r="J66" s="43">
        <v>122.03</v>
      </c>
      <c r="K66" s="44"/>
      <c r="L66" s="43"/>
    </row>
    <row r="67" spans="1:12" ht="38.25">
      <c r="A67" s="23"/>
      <c r="B67" s="15"/>
      <c r="C67" s="11"/>
      <c r="D67" s="7" t="s">
        <v>30</v>
      </c>
      <c r="E67" s="42" t="s">
        <v>75</v>
      </c>
      <c r="F67" s="43">
        <v>200</v>
      </c>
      <c r="G67" s="43">
        <v>0.5</v>
      </c>
      <c r="H67" s="43">
        <v>0</v>
      </c>
      <c r="I67" s="43">
        <v>18.3</v>
      </c>
      <c r="J67" s="43">
        <v>72</v>
      </c>
      <c r="K67" s="44" t="s">
        <v>76</v>
      </c>
      <c r="L67" s="43"/>
    </row>
    <row r="68" spans="1:12" ht="15">
      <c r="A68" s="23"/>
      <c r="B68" s="15"/>
      <c r="C68" s="11"/>
      <c r="D68" s="6" t="s">
        <v>26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:L70" si="12">SUM(G63:G69)</f>
        <v>18.2</v>
      </c>
      <c r="H70" s="19">
        <f t="shared" si="12"/>
        <v>7.34</v>
      </c>
      <c r="I70" s="19">
        <f t="shared" si="12"/>
        <v>65.8</v>
      </c>
      <c r="J70" s="19">
        <f t="shared" si="12"/>
        <v>516.83000000000004</v>
      </c>
      <c r="K70" s="25"/>
      <c r="L70" s="19">
        <f t="shared" si="12"/>
        <v>0</v>
      </c>
    </row>
    <row r="71" spans="1:12" ht="15">
      <c r="A71" s="61">
        <f>A63</f>
        <v>1</v>
      </c>
      <c r="B71" s="62">
        <f>B63</f>
        <v>4</v>
      </c>
      <c r="C71" s="63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3"/>
    </row>
    <row r="72" spans="1:12" ht="15">
      <c r="A72" s="65"/>
      <c r="B72" s="65"/>
      <c r="C72" s="7"/>
      <c r="D72" s="64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54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3">SUM(G71:G79)</f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25"/>
      <c r="L80" s="19">
        <f t="shared" si="13"/>
        <v>0</v>
      </c>
    </row>
    <row r="81" spans="1:12" ht="15.75" thickBo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500</v>
      </c>
      <c r="G81" s="32">
        <f t="shared" ref="G81:L81" si="14">G70+G80</f>
        <v>18.2</v>
      </c>
      <c r="H81" s="32">
        <f t="shared" si="14"/>
        <v>7.34</v>
      </c>
      <c r="I81" s="32">
        <f t="shared" si="14"/>
        <v>65.8</v>
      </c>
      <c r="J81" s="32">
        <f t="shared" si="14"/>
        <v>516.83000000000004</v>
      </c>
      <c r="K81" s="32"/>
      <c r="L81" s="32">
        <f t="shared" si="14"/>
        <v>0</v>
      </c>
    </row>
    <row r="82" spans="1:12" ht="38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95</v>
      </c>
      <c r="G82" s="40">
        <v>14.15</v>
      </c>
      <c r="H82" s="40">
        <v>17.53</v>
      </c>
      <c r="I82" s="40">
        <v>2.83</v>
      </c>
      <c r="J82" s="40">
        <v>225.9</v>
      </c>
      <c r="K82" s="41" t="s">
        <v>82</v>
      </c>
      <c r="L82" s="40"/>
    </row>
    <row r="83" spans="1:12" ht="38.25">
      <c r="A83" s="23"/>
      <c r="B83" s="15"/>
      <c r="C83" s="11"/>
      <c r="D83" s="6" t="s">
        <v>29</v>
      </c>
      <c r="E83" s="42" t="s">
        <v>49</v>
      </c>
      <c r="F83" s="43">
        <v>150</v>
      </c>
      <c r="G83" s="43">
        <v>3.1</v>
      </c>
      <c r="H83" s="43">
        <v>4.2</v>
      </c>
      <c r="I83" s="43">
        <v>20.6</v>
      </c>
      <c r="J83" s="43">
        <v>135</v>
      </c>
      <c r="K83" s="44" t="s">
        <v>50</v>
      </c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25.5">
      <c r="A85" s="23"/>
      <c r="B85" s="15"/>
      <c r="C85" s="11"/>
      <c r="D85" s="7" t="s">
        <v>23</v>
      </c>
      <c r="E85" s="54" t="s">
        <v>42</v>
      </c>
      <c r="F85" s="43">
        <v>50</v>
      </c>
      <c r="G85" s="43">
        <v>3.3</v>
      </c>
      <c r="H85" s="43">
        <v>0.42</v>
      </c>
      <c r="I85" s="43">
        <v>21.44</v>
      </c>
      <c r="J85" s="43">
        <v>104.7</v>
      </c>
      <c r="K85" s="44"/>
      <c r="L85" s="43"/>
    </row>
    <row r="86" spans="1:12" ht="38.25">
      <c r="A86" s="23"/>
      <c r="B86" s="15"/>
      <c r="C86" s="11"/>
      <c r="D86" s="7" t="s">
        <v>30</v>
      </c>
      <c r="E86" s="54" t="s">
        <v>118</v>
      </c>
      <c r="F86" s="43">
        <v>200</v>
      </c>
      <c r="G86" s="43">
        <v>0.27</v>
      </c>
      <c r="H86" s="43">
        <v>0.03</v>
      </c>
      <c r="I86" s="43">
        <v>20.86</v>
      </c>
      <c r="J86" s="43">
        <v>90</v>
      </c>
      <c r="K86" s="55" t="s">
        <v>80</v>
      </c>
      <c r="L86" s="43"/>
    </row>
    <row r="87" spans="1:12" ht="38.25">
      <c r="A87" s="23"/>
      <c r="B87" s="15"/>
      <c r="C87" s="11"/>
      <c r="D87" s="6" t="s">
        <v>26</v>
      </c>
      <c r="E87" s="42" t="s">
        <v>95</v>
      </c>
      <c r="F87" s="43">
        <v>60</v>
      </c>
      <c r="G87" s="43">
        <v>1</v>
      </c>
      <c r="H87" s="43">
        <v>4</v>
      </c>
      <c r="I87" s="43">
        <v>7.5</v>
      </c>
      <c r="J87" s="43">
        <v>65</v>
      </c>
      <c r="K87" s="44" t="s">
        <v>96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:L89" si="15">SUM(G82:G88)</f>
        <v>21.82</v>
      </c>
      <c r="H89" s="19">
        <f t="shared" si="15"/>
        <v>26.180000000000003</v>
      </c>
      <c r="I89" s="19">
        <f t="shared" si="15"/>
        <v>73.23</v>
      </c>
      <c r="J89" s="19">
        <f t="shared" si="15"/>
        <v>620.59999999999991</v>
      </c>
      <c r="K89" s="25"/>
      <c r="L89" s="19">
        <f t="shared" si="1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6">SUM(G90:G98)</f>
        <v>0</v>
      </c>
      <c r="H99" s="19">
        <f t="shared" si="16"/>
        <v>0</v>
      </c>
      <c r="I99" s="19">
        <f t="shared" si="16"/>
        <v>0</v>
      </c>
      <c r="J99" s="19">
        <f t="shared" si="16"/>
        <v>0</v>
      </c>
      <c r="K99" s="25"/>
      <c r="L99" s="19">
        <f t="shared" si="16"/>
        <v>0</v>
      </c>
    </row>
    <row r="100" spans="1:12" ht="15.75" thickBo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555</v>
      </c>
      <c r="G100" s="32">
        <f t="shared" ref="G100:L100" si="17">G89+G99</f>
        <v>21.82</v>
      </c>
      <c r="H100" s="32">
        <f t="shared" si="17"/>
        <v>26.180000000000003</v>
      </c>
      <c r="I100" s="32">
        <f t="shared" si="17"/>
        <v>73.23</v>
      </c>
      <c r="J100" s="32">
        <f t="shared" si="17"/>
        <v>620.59999999999991</v>
      </c>
      <c r="K100" s="32"/>
      <c r="L100" s="32">
        <f t="shared" si="17"/>
        <v>0</v>
      </c>
    </row>
    <row r="101" spans="1:12" ht="51">
      <c r="A101" s="20">
        <v>2</v>
      </c>
      <c r="B101" s="21">
        <v>6</v>
      </c>
      <c r="C101" s="22" t="s">
        <v>20</v>
      </c>
      <c r="D101" s="5" t="s">
        <v>21</v>
      </c>
      <c r="E101" s="39" t="s">
        <v>97</v>
      </c>
      <c r="F101" s="40">
        <v>100</v>
      </c>
      <c r="G101" s="40">
        <v>9.1999999999999993</v>
      </c>
      <c r="H101" s="40">
        <v>12.1</v>
      </c>
      <c r="I101" s="40">
        <v>3.7</v>
      </c>
      <c r="J101" s="40">
        <v>188</v>
      </c>
      <c r="K101" s="41" t="s">
        <v>98</v>
      </c>
      <c r="L101" s="40"/>
    </row>
    <row r="102" spans="1:12" ht="38.25">
      <c r="A102" s="23"/>
      <c r="B102" s="15"/>
      <c r="C102" s="11"/>
      <c r="D102" s="6" t="s">
        <v>29</v>
      </c>
      <c r="E102" s="42" t="s">
        <v>43</v>
      </c>
      <c r="F102" s="43">
        <v>150</v>
      </c>
      <c r="G102" s="43">
        <v>5.3</v>
      </c>
      <c r="H102" s="43">
        <v>3.8</v>
      </c>
      <c r="I102" s="43">
        <v>32.4</v>
      </c>
      <c r="J102" s="43">
        <v>188</v>
      </c>
      <c r="K102" s="44" t="s">
        <v>44</v>
      </c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25.5">
      <c r="A104" s="23"/>
      <c r="B104" s="15"/>
      <c r="C104" s="11"/>
      <c r="D104" s="7" t="s">
        <v>23</v>
      </c>
      <c r="E104" s="54" t="s">
        <v>42</v>
      </c>
      <c r="F104" s="43">
        <v>50</v>
      </c>
      <c r="G104" s="43">
        <v>3.3</v>
      </c>
      <c r="H104" s="43">
        <v>0.42</v>
      </c>
      <c r="I104" s="43">
        <v>21.44</v>
      </c>
      <c r="J104" s="43">
        <v>104.7</v>
      </c>
      <c r="K104" s="44"/>
      <c r="L104" s="43"/>
    </row>
    <row r="105" spans="1:12" ht="51">
      <c r="A105" s="23"/>
      <c r="B105" s="15"/>
      <c r="C105" s="11"/>
      <c r="D105" s="7" t="s">
        <v>30</v>
      </c>
      <c r="E105" s="42" t="s">
        <v>55</v>
      </c>
      <c r="F105" s="43">
        <v>200</v>
      </c>
      <c r="G105" s="43">
        <v>0</v>
      </c>
      <c r="H105" s="43">
        <v>5</v>
      </c>
      <c r="I105" s="43">
        <v>24</v>
      </c>
      <c r="J105" s="43">
        <v>95</v>
      </c>
      <c r="K105" s="44" t="s">
        <v>56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18">SUM(G101:G107)</f>
        <v>17.8</v>
      </c>
      <c r="H108" s="19">
        <f t="shared" si="18"/>
        <v>21.32</v>
      </c>
      <c r="I108" s="19">
        <f t="shared" si="18"/>
        <v>81.540000000000006</v>
      </c>
      <c r="J108" s="19">
        <f t="shared" si="18"/>
        <v>575.70000000000005</v>
      </c>
      <c r="K108" s="25"/>
      <c r="L108" s="19">
        <f t="shared" ref="L108" si="19">SUM(L101:L107)</f>
        <v>0</v>
      </c>
    </row>
    <row r="109" spans="1:12" ht="1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0">SUM(G109:G117)</f>
        <v>0</v>
      </c>
      <c r="H118" s="19">
        <f t="shared" si="20"/>
        <v>0</v>
      </c>
      <c r="I118" s="19">
        <f t="shared" si="20"/>
        <v>0</v>
      </c>
      <c r="J118" s="19">
        <f t="shared" si="20"/>
        <v>0</v>
      </c>
      <c r="K118" s="25"/>
      <c r="L118" s="19">
        <f t="shared" ref="L118" si="21">SUM(L109:L117)</f>
        <v>0</v>
      </c>
    </row>
    <row r="119" spans="1:12" ht="15.75" thickBot="1">
      <c r="A119" s="29">
        <f>A101</f>
        <v>2</v>
      </c>
      <c r="B119" s="30">
        <f>B101</f>
        <v>6</v>
      </c>
      <c r="C119" s="66" t="s">
        <v>4</v>
      </c>
      <c r="D119" s="67"/>
      <c r="E119" s="31"/>
      <c r="F119" s="32">
        <f>F108+F118</f>
        <v>500</v>
      </c>
      <c r="G119" s="32">
        <f t="shared" ref="G119:L119" si="22">G108+G118</f>
        <v>17.8</v>
      </c>
      <c r="H119" s="32">
        <f t="shared" si="22"/>
        <v>21.32</v>
      </c>
      <c r="I119" s="32">
        <f t="shared" si="22"/>
        <v>81.540000000000006</v>
      </c>
      <c r="J119" s="32">
        <f t="shared" si="22"/>
        <v>575.70000000000005</v>
      </c>
      <c r="K119" s="32"/>
      <c r="L119" s="32">
        <f t="shared" si="22"/>
        <v>0</v>
      </c>
    </row>
    <row r="120" spans="1:12" ht="51">
      <c r="A120" s="14">
        <v>2</v>
      </c>
      <c r="B120" s="15">
        <v>7</v>
      </c>
      <c r="C120" s="22" t="s">
        <v>20</v>
      </c>
      <c r="D120" s="5" t="s">
        <v>21</v>
      </c>
      <c r="E120" s="39" t="s">
        <v>100</v>
      </c>
      <c r="F120" s="40">
        <v>130</v>
      </c>
      <c r="G120" s="40">
        <v>13.6</v>
      </c>
      <c r="H120" s="40">
        <v>13.5</v>
      </c>
      <c r="I120" s="40">
        <v>4.0999999999999996</v>
      </c>
      <c r="J120" s="40">
        <v>192</v>
      </c>
      <c r="K120" s="41" t="s">
        <v>101</v>
      </c>
      <c r="L120" s="40"/>
    </row>
    <row r="121" spans="1:12" ht="38.25">
      <c r="A121" s="14"/>
      <c r="B121" s="15"/>
      <c r="C121" s="11"/>
      <c r="D121" s="6" t="s">
        <v>29</v>
      </c>
      <c r="E121" s="42" t="s">
        <v>49</v>
      </c>
      <c r="F121" s="43">
        <v>150</v>
      </c>
      <c r="G121" s="43">
        <v>3.1</v>
      </c>
      <c r="H121" s="43">
        <v>4.2</v>
      </c>
      <c r="I121" s="43">
        <v>20.6</v>
      </c>
      <c r="J121" s="43">
        <v>135</v>
      </c>
      <c r="K121" s="44" t="s">
        <v>50</v>
      </c>
      <c r="L121" s="43"/>
    </row>
    <row r="122" spans="1:12" ht="38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0.1</v>
      </c>
      <c r="H122" s="43">
        <v>0</v>
      </c>
      <c r="I122" s="43">
        <v>9.1999999999999993</v>
      </c>
      <c r="J122" s="43">
        <v>36</v>
      </c>
      <c r="K122" s="44" t="s">
        <v>65</v>
      </c>
      <c r="L122" s="43"/>
    </row>
    <row r="123" spans="1:12" ht="25.5">
      <c r="A123" s="14"/>
      <c r="B123" s="15"/>
      <c r="C123" s="11"/>
      <c r="D123" s="7" t="s">
        <v>23</v>
      </c>
      <c r="E123" s="54" t="s">
        <v>42</v>
      </c>
      <c r="F123" s="43">
        <v>50</v>
      </c>
      <c r="G123" s="43">
        <v>3.3</v>
      </c>
      <c r="H123" s="43">
        <v>0.42</v>
      </c>
      <c r="I123" s="43">
        <v>21.44</v>
      </c>
      <c r="J123" s="43">
        <v>104.7</v>
      </c>
      <c r="K123" s="44"/>
      <c r="L123" s="43"/>
    </row>
    <row r="124" spans="1:12" ht="15">
      <c r="A124" s="14"/>
      <c r="B124" s="15"/>
      <c r="C124" s="11"/>
      <c r="D124" s="7" t="s">
        <v>30</v>
      </c>
      <c r="E124" s="42"/>
      <c r="F124" s="43"/>
      <c r="G124" s="43"/>
      <c r="H124" s="43"/>
      <c r="I124" s="43"/>
      <c r="J124" s="43"/>
      <c r="K124" s="44"/>
      <c r="L124" s="43"/>
    </row>
    <row r="125" spans="1:12" ht="38.25">
      <c r="A125" s="14"/>
      <c r="B125" s="15"/>
      <c r="C125" s="11"/>
      <c r="D125" s="6" t="s">
        <v>26</v>
      </c>
      <c r="E125" s="42" t="s">
        <v>61</v>
      </c>
      <c r="F125" s="43">
        <v>60</v>
      </c>
      <c r="G125" s="43">
        <v>0.84</v>
      </c>
      <c r="H125" s="43">
        <v>2.2400000000000002</v>
      </c>
      <c r="I125" s="43">
        <v>3.86</v>
      </c>
      <c r="J125" s="43">
        <v>43.2</v>
      </c>
      <c r="K125" s="44" t="s">
        <v>99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23">SUM(G120:G126)</f>
        <v>20.94</v>
      </c>
      <c r="H127" s="19">
        <f t="shared" si="23"/>
        <v>20.36</v>
      </c>
      <c r="I127" s="19">
        <f t="shared" si="23"/>
        <v>59.2</v>
      </c>
      <c r="J127" s="19">
        <f t="shared" si="23"/>
        <v>510.9</v>
      </c>
      <c r="K127" s="25"/>
      <c r="L127" s="19">
        <f t="shared" ref="L127" si="24">SUM(L120:L126)</f>
        <v>0</v>
      </c>
    </row>
    <row r="128" spans="1:12" ht="1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5">SUM(G128:G136)</f>
        <v>0</v>
      </c>
      <c r="H137" s="19">
        <f t="shared" si="25"/>
        <v>0</v>
      </c>
      <c r="I137" s="19">
        <f t="shared" si="25"/>
        <v>0</v>
      </c>
      <c r="J137" s="19">
        <f t="shared" si="25"/>
        <v>0</v>
      </c>
      <c r="K137" s="25"/>
      <c r="L137" s="19">
        <f t="shared" ref="L137" si="26">SUM(L128:L136)</f>
        <v>0</v>
      </c>
    </row>
    <row r="138" spans="1:12" ht="15.75" thickBot="1">
      <c r="A138" s="33">
        <f>A120</f>
        <v>2</v>
      </c>
      <c r="B138" s="33">
        <f>B120</f>
        <v>7</v>
      </c>
      <c r="C138" s="66" t="s">
        <v>4</v>
      </c>
      <c r="D138" s="67"/>
      <c r="E138" s="31"/>
      <c r="F138" s="32">
        <f>F127+F137</f>
        <v>590</v>
      </c>
      <c r="G138" s="32">
        <f t="shared" ref="G138:L138" si="27">G127+G137</f>
        <v>20.94</v>
      </c>
      <c r="H138" s="32">
        <f t="shared" si="27"/>
        <v>20.36</v>
      </c>
      <c r="I138" s="32">
        <f t="shared" si="27"/>
        <v>59.2</v>
      </c>
      <c r="J138" s="32">
        <f t="shared" si="27"/>
        <v>510.9</v>
      </c>
      <c r="K138" s="32"/>
      <c r="L138" s="32">
        <f t="shared" si="27"/>
        <v>0</v>
      </c>
    </row>
    <row r="139" spans="1:12" ht="38.25">
      <c r="A139" s="20">
        <v>2</v>
      </c>
      <c r="B139" s="21">
        <v>8</v>
      </c>
      <c r="C139" s="22" t="s">
        <v>20</v>
      </c>
      <c r="D139" s="5" t="s">
        <v>21</v>
      </c>
      <c r="E139" s="51" t="s">
        <v>47</v>
      </c>
      <c r="F139" s="40">
        <v>90</v>
      </c>
      <c r="G139" s="40">
        <v>13.23</v>
      </c>
      <c r="H139" s="40">
        <v>14.13</v>
      </c>
      <c r="I139" s="40">
        <v>3.33</v>
      </c>
      <c r="J139" s="40">
        <v>192.6</v>
      </c>
      <c r="K139" s="52" t="s">
        <v>48</v>
      </c>
      <c r="L139" s="40"/>
    </row>
    <row r="140" spans="1:12" ht="38.25">
      <c r="A140" s="23"/>
      <c r="B140" s="15"/>
      <c r="C140" s="11"/>
      <c r="D140" s="6" t="s">
        <v>29</v>
      </c>
      <c r="E140" s="54" t="s">
        <v>40</v>
      </c>
      <c r="F140" s="43">
        <v>150</v>
      </c>
      <c r="G140" s="43">
        <v>8.5500000000000007</v>
      </c>
      <c r="H140" s="43">
        <v>7.84</v>
      </c>
      <c r="I140" s="43">
        <v>37.08</v>
      </c>
      <c r="J140" s="43">
        <v>253.05</v>
      </c>
      <c r="K140" s="55" t="s">
        <v>85</v>
      </c>
      <c r="L140" s="43"/>
    </row>
    <row r="141" spans="1:12" ht="15">
      <c r="A141" s="23"/>
      <c r="B141" s="15"/>
      <c r="C141" s="11"/>
      <c r="D141" s="7" t="s">
        <v>22</v>
      </c>
      <c r="E141" s="54"/>
      <c r="F141" s="43"/>
      <c r="G141" s="43"/>
      <c r="H141" s="43"/>
      <c r="I141" s="43"/>
      <c r="J141" s="43"/>
      <c r="K141" s="55"/>
      <c r="L141" s="43"/>
    </row>
    <row r="142" spans="1:12" ht="25.5">
      <c r="A142" s="23"/>
      <c r="B142" s="15"/>
      <c r="C142" s="11"/>
      <c r="D142" s="7" t="s">
        <v>23</v>
      </c>
      <c r="E142" s="54" t="s">
        <v>42</v>
      </c>
      <c r="F142" s="43">
        <v>60</v>
      </c>
      <c r="G142" s="43">
        <v>3.96</v>
      </c>
      <c r="H142" s="43">
        <v>0.54</v>
      </c>
      <c r="I142" s="43">
        <v>24.96</v>
      </c>
      <c r="J142" s="43">
        <v>122.03</v>
      </c>
      <c r="K142" s="44"/>
      <c r="L142" s="43"/>
    </row>
    <row r="143" spans="1:12" ht="38.25">
      <c r="A143" s="23"/>
      <c r="B143" s="15"/>
      <c r="C143" s="11"/>
      <c r="D143" s="7" t="s">
        <v>30</v>
      </c>
      <c r="E143" s="54" t="s">
        <v>45</v>
      </c>
      <c r="F143" s="43">
        <v>200</v>
      </c>
      <c r="G143" s="43">
        <v>0.2</v>
      </c>
      <c r="H143" s="43">
        <v>0.1</v>
      </c>
      <c r="I143" s="43">
        <v>16.7</v>
      </c>
      <c r="J143" s="43">
        <v>65</v>
      </c>
      <c r="K143" s="55" t="s">
        <v>102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28">SUM(G139:G145)</f>
        <v>25.94</v>
      </c>
      <c r="H146" s="19">
        <f t="shared" si="28"/>
        <v>22.61</v>
      </c>
      <c r="I146" s="19">
        <f t="shared" si="28"/>
        <v>82.070000000000007</v>
      </c>
      <c r="J146" s="19">
        <f t="shared" si="28"/>
        <v>632.67999999999995</v>
      </c>
      <c r="K146" s="25"/>
      <c r="L146" s="19">
        <f t="shared" ref="L146" si="29">SUM(L139:L145)</f>
        <v>0</v>
      </c>
    </row>
    <row r="147" spans="1:12" ht="1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30">SUM(G147:G155)</f>
        <v>0</v>
      </c>
      <c r="H156" s="19">
        <f t="shared" si="30"/>
        <v>0</v>
      </c>
      <c r="I156" s="19">
        <f t="shared" si="30"/>
        <v>0</v>
      </c>
      <c r="J156" s="19">
        <f t="shared" si="30"/>
        <v>0</v>
      </c>
      <c r="K156" s="25"/>
      <c r="L156" s="19">
        <f t="shared" ref="L156" si="31">SUM(L147:L155)</f>
        <v>0</v>
      </c>
    </row>
    <row r="157" spans="1:12" ht="15.75" thickBot="1">
      <c r="A157" s="29">
        <f>A139</f>
        <v>2</v>
      </c>
      <c r="B157" s="30">
        <f>B139</f>
        <v>8</v>
      </c>
      <c r="C157" s="66" t="s">
        <v>4</v>
      </c>
      <c r="D157" s="67"/>
      <c r="E157" s="31"/>
      <c r="F157" s="32">
        <f>F146+F156</f>
        <v>500</v>
      </c>
      <c r="G157" s="32">
        <f t="shared" ref="G157:L157" si="32">G146+G156</f>
        <v>25.94</v>
      </c>
      <c r="H157" s="32">
        <f t="shared" si="32"/>
        <v>22.61</v>
      </c>
      <c r="I157" s="32">
        <f t="shared" si="32"/>
        <v>82.070000000000007</v>
      </c>
      <c r="J157" s="32">
        <f t="shared" si="32"/>
        <v>632.67999999999995</v>
      </c>
      <c r="K157" s="32"/>
      <c r="L157" s="32">
        <f t="shared" si="32"/>
        <v>0</v>
      </c>
    </row>
    <row r="158" spans="1:12" ht="38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103</v>
      </c>
      <c r="F158" s="40">
        <v>90</v>
      </c>
      <c r="G158" s="40">
        <v>13.89</v>
      </c>
      <c r="H158" s="40">
        <v>9.0500000000000007</v>
      </c>
      <c r="I158" s="40">
        <v>9.68</v>
      </c>
      <c r="J158" s="40">
        <v>175.5</v>
      </c>
      <c r="K158" s="41" t="s">
        <v>104</v>
      </c>
      <c r="L158" s="40"/>
    </row>
    <row r="159" spans="1:12" ht="38.25">
      <c r="A159" s="23"/>
      <c r="B159" s="15"/>
      <c r="C159" s="11"/>
      <c r="D159" s="6" t="s">
        <v>29</v>
      </c>
      <c r="E159" s="42" t="s">
        <v>89</v>
      </c>
      <c r="F159" s="43">
        <v>150</v>
      </c>
      <c r="G159" s="43">
        <v>3.8</v>
      </c>
      <c r="H159" s="43">
        <v>5.79</v>
      </c>
      <c r="I159" s="43">
        <v>38.119999999999997</v>
      </c>
      <c r="J159" s="43">
        <v>220.5</v>
      </c>
      <c r="K159" s="44" t="s">
        <v>105</v>
      </c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25.5">
      <c r="A161" s="23"/>
      <c r="B161" s="15"/>
      <c r="C161" s="11"/>
      <c r="D161" s="7" t="s">
        <v>23</v>
      </c>
      <c r="E161" s="54" t="s">
        <v>42</v>
      </c>
      <c r="F161" s="43">
        <v>60</v>
      </c>
      <c r="G161" s="43">
        <v>3.96</v>
      </c>
      <c r="H161" s="43">
        <v>0.54</v>
      </c>
      <c r="I161" s="43">
        <v>24.96</v>
      </c>
      <c r="J161" s="43">
        <v>122.03</v>
      </c>
      <c r="K161" s="44"/>
      <c r="L161" s="43"/>
    </row>
    <row r="162" spans="1:12" ht="38.25">
      <c r="A162" s="23"/>
      <c r="B162" s="15"/>
      <c r="C162" s="11"/>
      <c r="D162" s="7" t="s">
        <v>30</v>
      </c>
      <c r="E162" s="54" t="s">
        <v>62</v>
      </c>
      <c r="F162" s="43">
        <v>200</v>
      </c>
      <c r="G162" s="43">
        <v>0.3</v>
      </c>
      <c r="H162" s="43">
        <v>0</v>
      </c>
      <c r="I162" s="43">
        <v>8.4</v>
      </c>
      <c r="J162" s="43">
        <v>71</v>
      </c>
      <c r="K162" s="55" t="s">
        <v>63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33">SUM(G158:G164)</f>
        <v>21.950000000000003</v>
      </c>
      <c r="H165" s="19">
        <f t="shared" si="33"/>
        <v>15.379999999999999</v>
      </c>
      <c r="I165" s="19">
        <f t="shared" si="33"/>
        <v>81.16</v>
      </c>
      <c r="J165" s="19">
        <f t="shared" si="33"/>
        <v>589.03</v>
      </c>
      <c r="K165" s="25"/>
      <c r="L165" s="19">
        <f t="shared" ref="L165" si="34">SUM(L158:L164)</f>
        <v>0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5">SUM(G166:G174)</f>
        <v>0</v>
      </c>
      <c r="H175" s="19">
        <f t="shared" si="35"/>
        <v>0</v>
      </c>
      <c r="I175" s="19">
        <f t="shared" si="35"/>
        <v>0</v>
      </c>
      <c r="J175" s="19">
        <f t="shared" si="35"/>
        <v>0</v>
      </c>
      <c r="K175" s="25"/>
      <c r="L175" s="19">
        <f t="shared" ref="L175" si="36">SUM(L166:L174)</f>
        <v>0</v>
      </c>
    </row>
    <row r="176" spans="1:12" ht="15.75" thickBot="1">
      <c r="A176" s="29">
        <f>A158</f>
        <v>2</v>
      </c>
      <c r="B176" s="30">
        <f>B158</f>
        <v>9</v>
      </c>
      <c r="C176" s="66" t="s">
        <v>4</v>
      </c>
      <c r="D176" s="67"/>
      <c r="E176" s="31"/>
      <c r="F176" s="32">
        <f>F165+F175</f>
        <v>500</v>
      </c>
      <c r="G176" s="32">
        <f t="shared" ref="G176:L176" si="37">G165+G175</f>
        <v>21.950000000000003</v>
      </c>
      <c r="H176" s="32">
        <f t="shared" si="37"/>
        <v>15.379999999999999</v>
      </c>
      <c r="I176" s="32">
        <f t="shared" si="37"/>
        <v>81.16</v>
      </c>
      <c r="J176" s="32">
        <f t="shared" si="37"/>
        <v>589.03</v>
      </c>
      <c r="K176" s="32"/>
      <c r="L176" s="32">
        <f t="shared" si="37"/>
        <v>0</v>
      </c>
    </row>
    <row r="177" spans="1:12" ht="38.25">
      <c r="A177" s="20">
        <v>2</v>
      </c>
      <c r="B177" s="21">
        <v>10</v>
      </c>
      <c r="C177" s="22" t="s">
        <v>20</v>
      </c>
      <c r="D177" s="5" t="s">
        <v>21</v>
      </c>
      <c r="E177" s="39" t="s">
        <v>67</v>
      </c>
      <c r="F177" s="40">
        <v>180</v>
      </c>
      <c r="G177" s="40">
        <v>14.15</v>
      </c>
      <c r="H177" s="40">
        <v>14.09</v>
      </c>
      <c r="I177" s="40">
        <v>17.829999999999998</v>
      </c>
      <c r="J177" s="40">
        <v>256.5</v>
      </c>
      <c r="K177" s="41" t="s">
        <v>68</v>
      </c>
      <c r="L177" s="40"/>
    </row>
    <row r="178" spans="1:12" ht="15">
      <c r="A178" s="23"/>
      <c r="B178" s="15"/>
      <c r="C178" s="11"/>
      <c r="D178" s="6" t="s">
        <v>29</v>
      </c>
      <c r="E178" s="42"/>
      <c r="F178" s="43"/>
      <c r="G178" s="43"/>
      <c r="H178" s="43"/>
      <c r="I178" s="43"/>
      <c r="J178" s="43"/>
      <c r="K178" s="44"/>
      <c r="L178" s="43"/>
    </row>
    <row r="179" spans="1:12" ht="38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</v>
      </c>
      <c r="H179" s="43">
        <v>0</v>
      </c>
      <c r="I179" s="43">
        <v>9.1</v>
      </c>
      <c r="J179" s="43">
        <v>35</v>
      </c>
      <c r="K179" s="44" t="s">
        <v>94</v>
      </c>
      <c r="L179" s="43"/>
    </row>
    <row r="180" spans="1:12" ht="25.5">
      <c r="A180" s="23"/>
      <c r="B180" s="15"/>
      <c r="C180" s="11"/>
      <c r="D180" s="7" t="s">
        <v>23</v>
      </c>
      <c r="E180" s="54" t="s">
        <v>42</v>
      </c>
      <c r="F180" s="43">
        <v>60</v>
      </c>
      <c r="G180" s="43">
        <v>3.96</v>
      </c>
      <c r="H180" s="43">
        <v>0.54</v>
      </c>
      <c r="I180" s="43">
        <v>24.96</v>
      </c>
      <c r="J180" s="43">
        <v>122.03</v>
      </c>
      <c r="K180" s="44"/>
      <c r="L180" s="43"/>
    </row>
    <row r="181" spans="1:12" ht="15">
      <c r="A181" s="23"/>
      <c r="B181" s="15"/>
      <c r="C181" s="11"/>
      <c r="D181" s="7" t="s">
        <v>30</v>
      </c>
      <c r="E181" s="42"/>
      <c r="F181" s="43"/>
      <c r="G181" s="43"/>
      <c r="H181" s="43"/>
      <c r="I181" s="43"/>
      <c r="J181" s="43"/>
      <c r="K181" s="44"/>
      <c r="L181" s="43"/>
    </row>
    <row r="182" spans="1:12" ht="38.25">
      <c r="A182" s="23"/>
      <c r="B182" s="15"/>
      <c r="C182" s="11"/>
      <c r="D182" s="6" t="s">
        <v>26</v>
      </c>
      <c r="E182" s="42" t="s">
        <v>106</v>
      </c>
      <c r="F182" s="43">
        <v>60</v>
      </c>
      <c r="G182" s="43">
        <v>0.49</v>
      </c>
      <c r="H182" s="43">
        <v>4</v>
      </c>
      <c r="I182" s="43">
        <v>2.06</v>
      </c>
      <c r="J182" s="43">
        <v>91.2</v>
      </c>
      <c r="K182" s="44" t="s">
        <v>107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38">SUM(G177:G183)</f>
        <v>18.599999999999998</v>
      </c>
      <c r="H184" s="19">
        <f t="shared" si="38"/>
        <v>18.63</v>
      </c>
      <c r="I184" s="19">
        <f t="shared" si="38"/>
        <v>53.95</v>
      </c>
      <c r="J184" s="19">
        <f t="shared" si="38"/>
        <v>504.72999999999996</v>
      </c>
      <c r="K184" s="25"/>
      <c r="L184" s="19">
        <f t="shared" ref="L184" si="39">SUM(L177:L183)</f>
        <v>0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40">SUM(G185:G193)</f>
        <v>0</v>
      </c>
      <c r="H194" s="19">
        <f t="shared" si="40"/>
        <v>0</v>
      </c>
      <c r="I194" s="19">
        <f t="shared" si="40"/>
        <v>0</v>
      </c>
      <c r="J194" s="19">
        <f t="shared" si="40"/>
        <v>0</v>
      </c>
      <c r="K194" s="25"/>
      <c r="L194" s="19">
        <f t="shared" ref="L194" si="41">SUM(L185:L193)</f>
        <v>0</v>
      </c>
    </row>
    <row r="195" spans="1:12" ht="15.75" thickBot="1">
      <c r="A195" s="29">
        <f>A177</f>
        <v>2</v>
      </c>
      <c r="B195" s="30">
        <f>B177</f>
        <v>10</v>
      </c>
      <c r="C195" s="66" t="s">
        <v>4</v>
      </c>
      <c r="D195" s="67"/>
      <c r="E195" s="31"/>
      <c r="F195" s="32">
        <f>F184+F194</f>
        <v>500</v>
      </c>
      <c r="G195" s="32">
        <f t="shared" ref="G195:L195" si="42">G184+G194</f>
        <v>18.599999999999998</v>
      </c>
      <c r="H195" s="32">
        <f t="shared" si="42"/>
        <v>18.63</v>
      </c>
      <c r="I195" s="32">
        <f t="shared" si="42"/>
        <v>53.95</v>
      </c>
      <c r="J195" s="32">
        <f t="shared" si="42"/>
        <v>504.72999999999996</v>
      </c>
      <c r="K195" s="32"/>
      <c r="L195" s="32">
        <f t="shared" si="42"/>
        <v>0</v>
      </c>
    </row>
    <row r="196" spans="1:12" ht="38.25">
      <c r="A196" s="20">
        <v>3</v>
      </c>
      <c r="B196" s="21">
        <v>11</v>
      </c>
      <c r="C196" s="22" t="s">
        <v>20</v>
      </c>
      <c r="D196" s="5" t="s">
        <v>21</v>
      </c>
      <c r="E196" s="51" t="s">
        <v>108</v>
      </c>
      <c r="F196" s="40">
        <v>250</v>
      </c>
      <c r="G196" s="40">
        <v>16</v>
      </c>
      <c r="H196" s="40">
        <v>15.9</v>
      </c>
      <c r="I196" s="40">
        <v>37.9</v>
      </c>
      <c r="J196" s="40">
        <v>359</v>
      </c>
      <c r="K196" s="52" t="s">
        <v>109</v>
      </c>
      <c r="L196" s="40"/>
    </row>
    <row r="197" spans="1:12" ht="15">
      <c r="A197" s="23"/>
      <c r="B197" s="15"/>
      <c r="C197" s="11"/>
      <c r="D197" s="53" t="s">
        <v>29</v>
      </c>
      <c r="E197" s="54"/>
      <c r="F197" s="43"/>
      <c r="G197" s="43"/>
      <c r="H197" s="43"/>
      <c r="I197" s="43"/>
      <c r="J197" s="43"/>
      <c r="K197" s="55"/>
      <c r="L197" s="43"/>
    </row>
    <row r="198" spans="1:12" ht="15">
      <c r="A198" s="23"/>
      <c r="B198" s="15"/>
      <c r="C198" s="11"/>
      <c r="D198" s="7" t="s">
        <v>22</v>
      </c>
      <c r="E198" s="54"/>
      <c r="F198" s="43"/>
      <c r="G198" s="43"/>
      <c r="H198" s="43"/>
      <c r="I198" s="43"/>
      <c r="J198" s="43"/>
      <c r="K198" s="55"/>
      <c r="L198" s="43"/>
    </row>
    <row r="199" spans="1:12" ht="25.5">
      <c r="A199" s="23"/>
      <c r="B199" s="15"/>
      <c r="C199" s="11"/>
      <c r="D199" s="7" t="s">
        <v>23</v>
      </c>
      <c r="E199" s="54" t="s">
        <v>42</v>
      </c>
      <c r="F199" s="43">
        <v>50</v>
      </c>
      <c r="G199" s="43">
        <v>3.3</v>
      </c>
      <c r="H199" s="43">
        <v>0.42</v>
      </c>
      <c r="I199" s="43">
        <v>21.44</v>
      </c>
      <c r="J199" s="43">
        <v>104.7</v>
      </c>
      <c r="K199" s="44"/>
      <c r="L199" s="43"/>
    </row>
    <row r="200" spans="1:12" ht="33.75">
      <c r="A200" s="23"/>
      <c r="B200" s="15"/>
      <c r="C200" s="11"/>
      <c r="D200" s="7" t="s">
        <v>30</v>
      </c>
      <c r="E200" s="54" t="s">
        <v>128</v>
      </c>
      <c r="F200" s="43">
        <v>200</v>
      </c>
      <c r="G200" s="43">
        <v>0</v>
      </c>
      <c r="H200" s="43">
        <v>0</v>
      </c>
      <c r="I200" s="43">
        <v>19</v>
      </c>
      <c r="J200" s="43">
        <v>80</v>
      </c>
      <c r="K200" s="60" t="s">
        <v>46</v>
      </c>
      <c r="L200" s="43"/>
    </row>
    <row r="201" spans="1:12" ht="1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43">SUM(G196:G202)</f>
        <v>19.3</v>
      </c>
      <c r="H203" s="19">
        <f t="shared" si="43"/>
        <v>16.32</v>
      </c>
      <c r="I203" s="19">
        <f t="shared" si="43"/>
        <v>78.34</v>
      </c>
      <c r="J203" s="19">
        <f t="shared" si="43"/>
        <v>543.70000000000005</v>
      </c>
      <c r="K203" s="25"/>
      <c r="L203" s="19">
        <f t="shared" ref="L203" si="44">SUM(L196:L202)</f>
        <v>0</v>
      </c>
    </row>
    <row r="204" spans="1:12" ht="15">
      <c r="A204" s="26">
        <f>A196</f>
        <v>3</v>
      </c>
      <c r="B204" s="13">
        <f>B196</f>
        <v>11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45">SUM(G204:G212)</f>
        <v>0</v>
      </c>
      <c r="H213" s="19">
        <f t="shared" si="45"/>
        <v>0</v>
      </c>
      <c r="I213" s="19">
        <f t="shared" si="45"/>
        <v>0</v>
      </c>
      <c r="J213" s="19">
        <f t="shared" si="45"/>
        <v>0</v>
      </c>
      <c r="K213" s="25"/>
      <c r="L213" s="19">
        <f t="shared" ref="L213" si="46">SUM(L204:L212)</f>
        <v>0</v>
      </c>
    </row>
    <row r="214" spans="1:12" ht="15">
      <c r="A214" s="29">
        <f>A196</f>
        <v>3</v>
      </c>
      <c r="B214" s="30">
        <f>B196</f>
        <v>11</v>
      </c>
      <c r="C214" s="66" t="s">
        <v>4</v>
      </c>
      <c r="D214" s="67"/>
      <c r="E214" s="31"/>
      <c r="F214" s="32">
        <f>F203+F213</f>
        <v>500</v>
      </c>
      <c r="G214" s="32">
        <f t="shared" ref="G214:J214" si="47">G203+G213</f>
        <v>19.3</v>
      </c>
      <c r="H214" s="32">
        <f t="shared" si="47"/>
        <v>16.32</v>
      </c>
      <c r="I214" s="32">
        <f t="shared" si="47"/>
        <v>78.34</v>
      </c>
      <c r="J214" s="32">
        <f t="shared" si="47"/>
        <v>543.70000000000005</v>
      </c>
      <c r="K214" s="32"/>
      <c r="L214" s="32">
        <f t="shared" ref="L214" si="48">L203+L213</f>
        <v>0</v>
      </c>
    </row>
    <row r="215" spans="1:12" ht="38.25">
      <c r="A215" s="14">
        <v>3</v>
      </c>
      <c r="B215" s="15">
        <v>12</v>
      </c>
      <c r="C215" s="22" t="s">
        <v>20</v>
      </c>
      <c r="D215" s="5" t="s">
        <v>21</v>
      </c>
      <c r="E215" s="51" t="s">
        <v>66</v>
      </c>
      <c r="F215" s="40">
        <v>90</v>
      </c>
      <c r="G215" s="40">
        <v>10.24</v>
      </c>
      <c r="H215" s="40">
        <v>3.9</v>
      </c>
      <c r="I215" s="40">
        <v>8.94</v>
      </c>
      <c r="J215" s="40">
        <v>228.8</v>
      </c>
      <c r="K215" s="52" t="s">
        <v>57</v>
      </c>
      <c r="L215" s="40"/>
    </row>
    <row r="216" spans="1:12" ht="38.25">
      <c r="A216" s="14"/>
      <c r="B216" s="15"/>
      <c r="C216" s="11"/>
      <c r="D216" s="53" t="s">
        <v>29</v>
      </c>
      <c r="E216" s="54" t="s">
        <v>40</v>
      </c>
      <c r="F216" s="43">
        <v>150</v>
      </c>
      <c r="G216" s="43">
        <v>8.5500000000000007</v>
      </c>
      <c r="H216" s="43">
        <v>7.84</v>
      </c>
      <c r="I216" s="43">
        <v>37.08</v>
      </c>
      <c r="J216" s="43">
        <v>253.05</v>
      </c>
      <c r="K216" s="55" t="s">
        <v>85</v>
      </c>
      <c r="L216" s="43"/>
    </row>
    <row r="217" spans="1:12" ht="15">
      <c r="A217" s="14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25.5">
      <c r="A218" s="14"/>
      <c r="B218" s="15"/>
      <c r="C218" s="11"/>
      <c r="D218" s="7" t="s">
        <v>23</v>
      </c>
      <c r="E218" s="54" t="s">
        <v>42</v>
      </c>
      <c r="F218" s="43">
        <v>50</v>
      </c>
      <c r="G218" s="43">
        <v>3.3</v>
      </c>
      <c r="H218" s="43">
        <v>0.42</v>
      </c>
      <c r="I218" s="43">
        <v>21.44</v>
      </c>
      <c r="J218" s="43">
        <v>104.7</v>
      </c>
      <c r="K218" s="44"/>
      <c r="L218" s="43"/>
    </row>
    <row r="219" spans="1:12" ht="38.25">
      <c r="A219" s="14"/>
      <c r="B219" s="15"/>
      <c r="C219" s="11"/>
      <c r="D219" s="56" t="s">
        <v>30</v>
      </c>
      <c r="E219" s="54" t="s">
        <v>91</v>
      </c>
      <c r="F219" s="43">
        <v>180</v>
      </c>
      <c r="G219" s="43">
        <v>0.36</v>
      </c>
      <c r="H219" s="43">
        <v>7.0000000000000007E-2</v>
      </c>
      <c r="I219" s="43">
        <v>16.329999999999998</v>
      </c>
      <c r="J219" s="43">
        <v>63.9</v>
      </c>
      <c r="K219" s="55" t="s">
        <v>92</v>
      </c>
      <c r="L219" s="43"/>
    </row>
    <row r="220" spans="1:12" ht="38.25">
      <c r="A220" s="14"/>
      <c r="B220" s="15"/>
      <c r="C220" s="11"/>
      <c r="D220" s="53" t="s">
        <v>26</v>
      </c>
      <c r="E220" s="54" t="s">
        <v>110</v>
      </c>
      <c r="F220" s="43">
        <v>60</v>
      </c>
      <c r="G220" s="43">
        <v>0.9</v>
      </c>
      <c r="H220" s="43">
        <v>4.0999999999999996</v>
      </c>
      <c r="I220" s="43">
        <v>5.8</v>
      </c>
      <c r="J220" s="43">
        <v>64</v>
      </c>
      <c r="K220" s="44" t="s">
        <v>69</v>
      </c>
      <c r="L220" s="43"/>
    </row>
    <row r="221" spans="1:12" ht="15">
      <c r="A221" s="14"/>
      <c r="B221" s="15"/>
      <c r="C221" s="11"/>
      <c r="D221" s="53"/>
      <c r="E221" s="54"/>
      <c r="F221" s="43"/>
      <c r="G221" s="43"/>
      <c r="H221" s="43"/>
      <c r="I221" s="43"/>
      <c r="J221" s="43"/>
      <c r="K221" s="55"/>
      <c r="L221" s="43"/>
    </row>
    <row r="222" spans="1:12" ht="15">
      <c r="A222" s="16"/>
      <c r="B222" s="17"/>
      <c r="C222" s="8"/>
      <c r="D222" s="18" t="s">
        <v>33</v>
      </c>
      <c r="E222" s="9"/>
      <c r="F222" s="19">
        <f>SUM(F215:F221)</f>
        <v>530</v>
      </c>
      <c r="G222" s="19">
        <f t="shared" ref="G222" si="49">SUM(G215:G221)</f>
        <v>23.349999999999998</v>
      </c>
      <c r="H222" s="19">
        <f t="shared" ref="H222" si="50">SUM(H215:H221)</f>
        <v>16.329999999999998</v>
      </c>
      <c r="I222" s="19">
        <f t="shared" ref="I222" si="51">SUM(I215:I221)</f>
        <v>89.589999999999989</v>
      </c>
      <c r="J222" s="19">
        <f t="shared" ref="J222:L222" si="52">SUM(J215:J221)</f>
        <v>714.45</v>
      </c>
      <c r="K222" s="25"/>
      <c r="L222" s="19">
        <f t="shared" si="52"/>
        <v>0</v>
      </c>
    </row>
    <row r="223" spans="1:12" ht="15">
      <c r="A223" s="13">
        <f>A215</f>
        <v>3</v>
      </c>
      <c r="B223" s="13">
        <f>B215</f>
        <v>12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14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>
      <c r="A225" s="14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14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14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14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14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6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" si="53">SUM(G223:G231)</f>
        <v>0</v>
      </c>
      <c r="H232" s="19">
        <f t="shared" ref="H232" si="54">SUM(H223:H231)</f>
        <v>0</v>
      </c>
      <c r="I232" s="19">
        <f t="shared" ref="I232" si="55">SUM(I223:I231)</f>
        <v>0</v>
      </c>
      <c r="J232" s="19">
        <f t="shared" ref="J232:L232" si="56">SUM(J223:J231)</f>
        <v>0</v>
      </c>
      <c r="K232" s="25"/>
      <c r="L232" s="19">
        <f t="shared" si="56"/>
        <v>0</v>
      </c>
    </row>
    <row r="233" spans="1:12" ht="15.75" customHeight="1">
      <c r="A233" s="33">
        <f>A215</f>
        <v>3</v>
      </c>
      <c r="B233" s="33">
        <f>B215</f>
        <v>12</v>
      </c>
      <c r="C233" s="66" t="s">
        <v>4</v>
      </c>
      <c r="D233" s="67"/>
      <c r="E233" s="31"/>
      <c r="F233" s="32">
        <f>F222+F232</f>
        <v>530</v>
      </c>
      <c r="G233" s="32">
        <f t="shared" ref="G233" si="57">G222+G232</f>
        <v>23.349999999999998</v>
      </c>
      <c r="H233" s="32">
        <f t="shared" ref="H233" si="58">H222+H232</f>
        <v>16.329999999999998</v>
      </c>
      <c r="I233" s="32">
        <f t="shared" ref="I233" si="59">I222+I232</f>
        <v>89.589999999999989</v>
      </c>
      <c r="J233" s="32">
        <f t="shared" ref="J233:L233" si="60">J222+J232</f>
        <v>714.45</v>
      </c>
      <c r="K233" s="32"/>
      <c r="L233" s="32">
        <f t="shared" si="60"/>
        <v>0</v>
      </c>
    </row>
    <row r="234" spans="1:12" ht="38.25">
      <c r="A234" s="20">
        <v>3</v>
      </c>
      <c r="B234" s="21">
        <v>13</v>
      </c>
      <c r="C234" s="22" t="s">
        <v>20</v>
      </c>
      <c r="D234" s="5" t="s">
        <v>21</v>
      </c>
      <c r="E234" s="39" t="s">
        <v>111</v>
      </c>
      <c r="F234" s="40">
        <v>180</v>
      </c>
      <c r="G234" s="40">
        <v>17.57</v>
      </c>
      <c r="H234" s="40">
        <v>23.67</v>
      </c>
      <c r="I234" s="40">
        <v>3.13</v>
      </c>
      <c r="J234" s="40">
        <v>294.75</v>
      </c>
      <c r="K234" s="41" t="s">
        <v>51</v>
      </c>
      <c r="L234" s="40"/>
    </row>
    <row r="235" spans="1:12" ht="15">
      <c r="A235" s="23"/>
      <c r="B235" s="15"/>
      <c r="C235" s="11"/>
      <c r="D235" s="53" t="s">
        <v>29</v>
      </c>
      <c r="E235" s="42"/>
      <c r="F235" s="43"/>
      <c r="G235" s="43"/>
      <c r="H235" s="43"/>
      <c r="I235" s="43"/>
      <c r="J235" s="43"/>
      <c r="K235" s="44"/>
      <c r="L235" s="43"/>
    </row>
    <row r="236" spans="1:12" ht="15">
      <c r="A236" s="23"/>
      <c r="B236" s="15"/>
      <c r="C236" s="11"/>
      <c r="D236" s="7" t="s">
        <v>22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>
      <c r="A237" s="23"/>
      <c r="B237" s="15"/>
      <c r="C237" s="11"/>
      <c r="D237" s="7" t="s">
        <v>23</v>
      </c>
      <c r="E237" s="42" t="s">
        <v>54</v>
      </c>
      <c r="F237" s="43">
        <v>40</v>
      </c>
      <c r="G237" s="43">
        <v>2.64</v>
      </c>
      <c r="H237" s="43">
        <v>0.48</v>
      </c>
      <c r="I237" s="43">
        <v>13.36</v>
      </c>
      <c r="J237" s="43">
        <v>69.5</v>
      </c>
      <c r="K237" s="44"/>
      <c r="L237" s="43"/>
    </row>
    <row r="238" spans="1:12" ht="51">
      <c r="A238" s="23"/>
      <c r="B238" s="15"/>
      <c r="C238" s="11"/>
      <c r="D238" s="56" t="s">
        <v>30</v>
      </c>
      <c r="E238" s="42" t="s">
        <v>112</v>
      </c>
      <c r="F238" s="43">
        <v>200</v>
      </c>
      <c r="G238" s="43">
        <v>0.3</v>
      </c>
      <c r="H238" s="43">
        <v>0.1</v>
      </c>
      <c r="I238" s="43">
        <v>8.4</v>
      </c>
      <c r="J238" s="43">
        <v>35.4</v>
      </c>
      <c r="K238" s="44" t="s">
        <v>113</v>
      </c>
      <c r="L238" s="43"/>
    </row>
    <row r="239" spans="1:12" ht="38.25">
      <c r="A239" s="23"/>
      <c r="B239" s="15"/>
      <c r="C239" s="11"/>
      <c r="D239" s="53" t="s">
        <v>26</v>
      </c>
      <c r="E239" s="42" t="s">
        <v>52</v>
      </c>
      <c r="F239" s="43">
        <v>80</v>
      </c>
      <c r="G239" s="43">
        <v>6.7</v>
      </c>
      <c r="H239" s="43">
        <v>9.5</v>
      </c>
      <c r="I239" s="43">
        <v>9.9</v>
      </c>
      <c r="J239" s="43">
        <v>153</v>
      </c>
      <c r="K239" s="44" t="s">
        <v>53</v>
      </c>
      <c r="L239" s="43"/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4"/>
      <c r="B241" s="17"/>
      <c r="C241" s="8"/>
      <c r="D241" s="18" t="s">
        <v>33</v>
      </c>
      <c r="E241" s="9"/>
      <c r="F241" s="19">
        <f>SUM(F234:F240)</f>
        <v>500</v>
      </c>
      <c r="G241" s="19">
        <f t="shared" ref="G241" si="61">SUM(G234:G240)</f>
        <v>27.21</v>
      </c>
      <c r="H241" s="19">
        <f t="shared" ref="H241" si="62">SUM(H234:H240)</f>
        <v>33.75</v>
      </c>
      <c r="I241" s="19">
        <f t="shared" ref="I241" si="63">SUM(I234:I240)</f>
        <v>34.79</v>
      </c>
      <c r="J241" s="19">
        <f t="shared" ref="J241:L241" si="64">SUM(J234:J240)</f>
        <v>552.65</v>
      </c>
      <c r="K241" s="25"/>
      <c r="L241" s="19">
        <f t="shared" si="64"/>
        <v>0</v>
      </c>
    </row>
    <row r="242" spans="1:12" ht="15">
      <c r="A242" s="26">
        <f>A234</f>
        <v>3</v>
      </c>
      <c r="B242" s="13">
        <f>B234</f>
        <v>13</v>
      </c>
      <c r="C242" s="10" t="s">
        <v>25</v>
      </c>
      <c r="D242" s="7" t="s">
        <v>26</v>
      </c>
      <c r="E242" s="42"/>
      <c r="F242" s="43"/>
      <c r="G242" s="43"/>
      <c r="H242" s="43"/>
      <c r="I242" s="43"/>
      <c r="J242" s="43"/>
      <c r="K242" s="44"/>
      <c r="L242" s="43"/>
    </row>
    <row r="243" spans="1:12" ht="15">
      <c r="A243" s="23"/>
      <c r="B243" s="15"/>
      <c r="C243" s="11"/>
      <c r="D243" s="7" t="s">
        <v>27</v>
      </c>
      <c r="E243" s="42"/>
      <c r="F243" s="43"/>
      <c r="G243" s="43"/>
      <c r="H243" s="43"/>
      <c r="I243" s="43"/>
      <c r="J243" s="43"/>
      <c r="K243" s="44"/>
      <c r="L243" s="43"/>
    </row>
    <row r="244" spans="1:12" ht="15">
      <c r="A244" s="23"/>
      <c r="B244" s="15"/>
      <c r="C244" s="11"/>
      <c r="D244" s="7" t="s">
        <v>28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>
      <c r="A246" s="23"/>
      <c r="B246" s="15"/>
      <c r="C246" s="11"/>
      <c r="D246" s="7" t="s">
        <v>30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>
      <c r="A247" s="23"/>
      <c r="B247" s="15"/>
      <c r="C247" s="11"/>
      <c r="D247" s="7" t="s">
        <v>31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>
      <c r="A248" s="23"/>
      <c r="B248" s="15"/>
      <c r="C248" s="11"/>
      <c r="D248" s="7" t="s">
        <v>32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4"/>
      <c r="B251" s="17"/>
      <c r="C251" s="8"/>
      <c r="D251" s="18" t="s">
        <v>33</v>
      </c>
      <c r="E251" s="9"/>
      <c r="F251" s="19">
        <f>SUM(F242:F250)</f>
        <v>0</v>
      </c>
      <c r="G251" s="19">
        <f t="shared" ref="G251" si="65">SUM(G242:G250)</f>
        <v>0</v>
      </c>
      <c r="H251" s="19">
        <f t="shared" ref="H251" si="66">SUM(H242:H250)</f>
        <v>0</v>
      </c>
      <c r="I251" s="19">
        <f t="shared" ref="I251" si="67">SUM(I242:I250)</f>
        <v>0</v>
      </c>
      <c r="J251" s="19">
        <f t="shared" ref="J251:L251" si="68">SUM(J242:J250)</f>
        <v>0</v>
      </c>
      <c r="K251" s="25"/>
      <c r="L251" s="19">
        <f t="shared" si="68"/>
        <v>0</v>
      </c>
    </row>
    <row r="252" spans="1:12" ht="15.75" customHeight="1">
      <c r="A252" s="29">
        <f>A234</f>
        <v>3</v>
      </c>
      <c r="B252" s="30">
        <f>B234</f>
        <v>13</v>
      </c>
      <c r="C252" s="66" t="s">
        <v>4</v>
      </c>
      <c r="D252" s="67"/>
      <c r="E252" s="31"/>
      <c r="F252" s="32">
        <f>F241+F251</f>
        <v>500</v>
      </c>
      <c r="G252" s="32">
        <f t="shared" ref="G252" si="69">G241+G251</f>
        <v>27.21</v>
      </c>
      <c r="H252" s="32">
        <f t="shared" ref="H252" si="70">H241+H251</f>
        <v>33.75</v>
      </c>
      <c r="I252" s="32">
        <f t="shared" ref="I252" si="71">I241+I251</f>
        <v>34.79</v>
      </c>
      <c r="J252" s="32">
        <f t="shared" ref="J252:L252" si="72">J241+J251</f>
        <v>552.65</v>
      </c>
      <c r="K252" s="32"/>
      <c r="L252" s="32">
        <f t="shared" si="72"/>
        <v>0</v>
      </c>
    </row>
    <row r="253" spans="1:12" ht="25.5">
      <c r="A253" s="20">
        <v>3</v>
      </c>
      <c r="B253" s="21">
        <v>14</v>
      </c>
      <c r="C253" s="22" t="s">
        <v>20</v>
      </c>
      <c r="D253" s="5" t="s">
        <v>21</v>
      </c>
      <c r="E253" s="39" t="s">
        <v>114</v>
      </c>
      <c r="F253" s="40">
        <v>140</v>
      </c>
      <c r="G253" s="40">
        <v>8.1</v>
      </c>
      <c r="H253" s="40">
        <v>8.5500000000000007</v>
      </c>
      <c r="I253" s="40">
        <v>1.1000000000000001</v>
      </c>
      <c r="J253" s="40">
        <v>107</v>
      </c>
      <c r="K253" s="41" t="s">
        <v>115</v>
      </c>
      <c r="L253" s="40"/>
    </row>
    <row r="254" spans="1:12" ht="38.25">
      <c r="A254" s="23"/>
      <c r="B254" s="15"/>
      <c r="C254" s="11"/>
      <c r="D254" s="6" t="s">
        <v>29</v>
      </c>
      <c r="E254" s="42" t="s">
        <v>43</v>
      </c>
      <c r="F254" s="43">
        <v>150</v>
      </c>
      <c r="G254" s="43">
        <v>5.3</v>
      </c>
      <c r="H254" s="43">
        <v>3.8</v>
      </c>
      <c r="I254" s="43">
        <v>32.4</v>
      </c>
      <c r="J254" s="43">
        <v>188</v>
      </c>
      <c r="K254" s="44" t="s">
        <v>44</v>
      </c>
      <c r="L254" s="43"/>
    </row>
    <row r="255" spans="1:12" ht="15">
      <c r="A255" s="23"/>
      <c r="B255" s="15"/>
      <c r="C255" s="11"/>
      <c r="D255" s="7" t="s">
        <v>22</v>
      </c>
      <c r="E255" s="42"/>
      <c r="F255" s="43"/>
      <c r="G255" s="43"/>
      <c r="H255" s="43"/>
      <c r="I255" s="43"/>
      <c r="J255" s="43"/>
      <c r="K255" s="44"/>
      <c r="L255" s="43"/>
    </row>
    <row r="256" spans="1:12" ht="15">
      <c r="A256" s="23"/>
      <c r="B256" s="15"/>
      <c r="C256" s="11"/>
      <c r="D256" s="7" t="s">
        <v>23</v>
      </c>
      <c r="E256" s="42" t="s">
        <v>54</v>
      </c>
      <c r="F256" s="43">
        <v>50</v>
      </c>
      <c r="G256" s="43">
        <v>3.3</v>
      </c>
      <c r="H256" s="43">
        <v>0.42</v>
      </c>
      <c r="I256" s="43">
        <v>21.44</v>
      </c>
      <c r="J256" s="43">
        <v>104.7</v>
      </c>
      <c r="K256" s="44"/>
      <c r="L256" s="43"/>
    </row>
    <row r="257" spans="1:12" ht="38.25">
      <c r="A257" s="23"/>
      <c r="B257" s="15"/>
      <c r="C257" s="11"/>
      <c r="D257" s="7" t="s">
        <v>30</v>
      </c>
      <c r="E257" s="54" t="s">
        <v>118</v>
      </c>
      <c r="F257" s="43">
        <v>180</v>
      </c>
      <c r="G257" s="43">
        <v>0.24</v>
      </c>
      <c r="H257" s="43">
        <v>0.03</v>
      </c>
      <c r="I257" s="43">
        <v>18.77</v>
      </c>
      <c r="J257" s="43">
        <v>81</v>
      </c>
      <c r="K257" s="55" t="s">
        <v>80</v>
      </c>
      <c r="L257" s="43"/>
    </row>
    <row r="258" spans="1:12" ht="38.25">
      <c r="A258" s="23"/>
      <c r="B258" s="15"/>
      <c r="C258" s="11"/>
      <c r="D258" s="6" t="s">
        <v>26</v>
      </c>
      <c r="E258" s="42" t="s">
        <v>116</v>
      </c>
      <c r="F258" s="43">
        <v>60</v>
      </c>
      <c r="G258" s="43">
        <v>0.76</v>
      </c>
      <c r="H258" s="43">
        <v>8.99</v>
      </c>
      <c r="I258" s="43">
        <v>3.19</v>
      </c>
      <c r="J258" s="43">
        <v>96.6</v>
      </c>
      <c r="K258" s="44" t="s">
        <v>117</v>
      </c>
      <c r="L258" s="43"/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4"/>
      <c r="B260" s="17"/>
      <c r="C260" s="8"/>
      <c r="D260" s="18" t="s">
        <v>33</v>
      </c>
      <c r="E260" s="9"/>
      <c r="F260" s="19">
        <f>SUM(F253:F259)</f>
        <v>580</v>
      </c>
      <c r="G260" s="19">
        <f t="shared" ref="G260" si="73">SUM(G253:G259)</f>
        <v>17.7</v>
      </c>
      <c r="H260" s="19">
        <f t="shared" ref="H260" si="74">SUM(H253:H259)</f>
        <v>21.79</v>
      </c>
      <c r="I260" s="19">
        <f t="shared" ref="I260" si="75">SUM(I253:I259)</f>
        <v>76.899999999999991</v>
      </c>
      <c r="J260" s="19">
        <f t="shared" ref="J260:L260" si="76">SUM(J253:J259)</f>
        <v>577.29999999999995</v>
      </c>
      <c r="K260" s="25"/>
      <c r="L260" s="19">
        <f t="shared" si="76"/>
        <v>0</v>
      </c>
    </row>
    <row r="261" spans="1:12" ht="15">
      <c r="A261" s="26">
        <f>A253</f>
        <v>3</v>
      </c>
      <c r="B261" s="13">
        <f>B253</f>
        <v>14</v>
      </c>
      <c r="C261" s="10" t="s">
        <v>25</v>
      </c>
      <c r="D261" s="7" t="s">
        <v>26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>
      <c r="A262" s="23"/>
      <c r="B262" s="15"/>
      <c r="C262" s="11"/>
      <c r="D262" s="7" t="s">
        <v>27</v>
      </c>
      <c r="E262" s="42"/>
      <c r="F262" s="43"/>
      <c r="G262" s="43"/>
      <c r="H262" s="43"/>
      <c r="I262" s="43"/>
      <c r="J262" s="43"/>
      <c r="K262" s="44"/>
      <c r="L262" s="43"/>
    </row>
    <row r="263" spans="1:12" ht="15">
      <c r="A263" s="23"/>
      <c r="B263" s="15"/>
      <c r="C263" s="11"/>
      <c r="D263" s="7" t="s">
        <v>28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>
      <c r="A264" s="23"/>
      <c r="B264" s="15"/>
      <c r="C264" s="11"/>
      <c r="D264" s="7" t="s">
        <v>29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>
      <c r="A265" s="23"/>
      <c r="B265" s="15"/>
      <c r="C265" s="11"/>
      <c r="D265" s="7" t="s">
        <v>30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>
      <c r="A266" s="23"/>
      <c r="B266" s="15"/>
      <c r="C266" s="11"/>
      <c r="D266" s="7" t="s">
        <v>31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>
      <c r="A267" s="23"/>
      <c r="B267" s="15"/>
      <c r="C267" s="11"/>
      <c r="D267" s="7" t="s">
        <v>32</v>
      </c>
      <c r="E267" s="42"/>
      <c r="F267" s="43"/>
      <c r="G267" s="43"/>
      <c r="H267" s="43"/>
      <c r="I267" s="43"/>
      <c r="J267" s="43"/>
      <c r="K267" s="44"/>
      <c r="L267" s="43"/>
    </row>
    <row r="268" spans="1:12" ht="1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4"/>
      <c r="B270" s="17"/>
      <c r="C270" s="8"/>
      <c r="D270" s="18" t="s">
        <v>33</v>
      </c>
      <c r="E270" s="9"/>
      <c r="F270" s="19">
        <f>SUM(F261:F269)</f>
        <v>0</v>
      </c>
      <c r="G270" s="19">
        <f t="shared" ref="G270" si="77">SUM(G261:G269)</f>
        <v>0</v>
      </c>
      <c r="H270" s="19">
        <f t="shared" ref="H270" si="78">SUM(H261:H269)</f>
        <v>0</v>
      </c>
      <c r="I270" s="19">
        <f t="shared" ref="I270" si="79">SUM(I261:I269)</f>
        <v>0</v>
      </c>
      <c r="J270" s="19">
        <f t="shared" ref="J270:L270" si="80">SUM(J261:J269)</f>
        <v>0</v>
      </c>
      <c r="K270" s="25"/>
      <c r="L270" s="19">
        <f t="shared" si="80"/>
        <v>0</v>
      </c>
    </row>
    <row r="271" spans="1:12" ht="15.75" customHeight="1">
      <c r="A271" s="29">
        <f>A253</f>
        <v>3</v>
      </c>
      <c r="B271" s="30">
        <f>B253</f>
        <v>14</v>
      </c>
      <c r="C271" s="66" t="s">
        <v>4</v>
      </c>
      <c r="D271" s="67"/>
      <c r="E271" s="31"/>
      <c r="F271" s="32">
        <f>F260+F270</f>
        <v>580</v>
      </c>
      <c r="G271" s="32">
        <f t="shared" ref="G271" si="81">G260+G270</f>
        <v>17.7</v>
      </c>
      <c r="H271" s="32">
        <f t="shared" ref="H271" si="82">H260+H270</f>
        <v>21.79</v>
      </c>
      <c r="I271" s="32">
        <f t="shared" ref="I271" si="83">I260+I270</f>
        <v>76.899999999999991</v>
      </c>
      <c r="J271" s="32">
        <f t="shared" ref="J271:L271" si="84">J260+J270</f>
        <v>577.29999999999995</v>
      </c>
      <c r="K271" s="32"/>
      <c r="L271" s="32">
        <f t="shared" si="84"/>
        <v>0</v>
      </c>
    </row>
    <row r="272" spans="1:12" ht="38.25">
      <c r="A272" s="20">
        <v>3</v>
      </c>
      <c r="B272" s="21">
        <v>15</v>
      </c>
      <c r="C272" s="22" t="s">
        <v>20</v>
      </c>
      <c r="D272" s="5" t="s">
        <v>21</v>
      </c>
      <c r="E272" s="39" t="s">
        <v>119</v>
      </c>
      <c r="F272" s="40">
        <v>90</v>
      </c>
      <c r="G272" s="40">
        <v>14.4</v>
      </c>
      <c r="H272" s="40">
        <v>4.32</v>
      </c>
      <c r="I272" s="40">
        <v>2.34</v>
      </c>
      <c r="J272" s="40">
        <v>106.2</v>
      </c>
      <c r="K272" s="41" t="s">
        <v>120</v>
      </c>
      <c r="L272" s="40"/>
    </row>
    <row r="273" spans="1:12" ht="38.25">
      <c r="A273" s="23"/>
      <c r="B273" s="15"/>
      <c r="C273" s="11"/>
      <c r="D273" s="6" t="s">
        <v>29</v>
      </c>
      <c r="E273" s="42" t="s">
        <v>49</v>
      </c>
      <c r="F273" s="43">
        <v>150</v>
      </c>
      <c r="G273" s="43">
        <v>3.1</v>
      </c>
      <c r="H273" s="43">
        <v>4.2</v>
      </c>
      <c r="I273" s="43">
        <v>20.6</v>
      </c>
      <c r="J273" s="43">
        <v>135</v>
      </c>
      <c r="K273" s="44" t="s">
        <v>50</v>
      </c>
      <c r="L273" s="43"/>
    </row>
    <row r="274" spans="1:12" ht="15">
      <c r="A274" s="23"/>
      <c r="B274" s="15"/>
      <c r="C274" s="11"/>
      <c r="D274" s="7" t="s">
        <v>22</v>
      </c>
      <c r="E274" s="42"/>
      <c r="F274" s="43"/>
      <c r="G274" s="43"/>
      <c r="H274" s="43"/>
      <c r="I274" s="43"/>
      <c r="J274" s="43"/>
      <c r="K274" s="44"/>
      <c r="L274" s="43"/>
    </row>
    <row r="275" spans="1:12" ht="25.5">
      <c r="A275" s="23"/>
      <c r="B275" s="15"/>
      <c r="C275" s="11"/>
      <c r="D275" s="7" t="s">
        <v>23</v>
      </c>
      <c r="E275" s="54" t="s">
        <v>42</v>
      </c>
      <c r="F275" s="43">
        <v>60</v>
      </c>
      <c r="G275" s="43">
        <v>3.96</v>
      </c>
      <c r="H275" s="43">
        <v>0.54</v>
      </c>
      <c r="I275" s="43">
        <v>24.96</v>
      </c>
      <c r="J275" s="43">
        <v>122.03</v>
      </c>
      <c r="K275" s="44"/>
      <c r="L275" s="43"/>
    </row>
    <row r="276" spans="1:12" ht="38.25">
      <c r="A276" s="23"/>
      <c r="B276" s="15"/>
      <c r="C276" s="11"/>
      <c r="D276" s="7" t="s">
        <v>30</v>
      </c>
      <c r="E276" s="42" t="s">
        <v>75</v>
      </c>
      <c r="F276" s="43">
        <v>200</v>
      </c>
      <c r="G276" s="43">
        <v>0.5</v>
      </c>
      <c r="H276" s="43">
        <v>0</v>
      </c>
      <c r="I276" s="43">
        <v>18.3</v>
      </c>
      <c r="J276" s="43">
        <v>72</v>
      </c>
      <c r="K276" s="44" t="s">
        <v>76</v>
      </c>
      <c r="L276" s="43"/>
    </row>
    <row r="277" spans="1:12" ht="1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" si="85">SUM(G272:G278)</f>
        <v>21.96</v>
      </c>
      <c r="H279" s="19">
        <f t="shared" ref="H279" si="86">SUM(H272:H278)</f>
        <v>9.0599999999999987</v>
      </c>
      <c r="I279" s="19">
        <f t="shared" ref="I279" si="87">SUM(I272:I278)</f>
        <v>66.2</v>
      </c>
      <c r="J279" s="19">
        <f t="shared" ref="J279:L279" si="88">SUM(J272:J278)</f>
        <v>435.23</v>
      </c>
      <c r="K279" s="25"/>
      <c r="L279" s="19">
        <f t="shared" si="88"/>
        <v>0</v>
      </c>
    </row>
    <row r="280" spans="1:12" ht="15">
      <c r="A280" s="26">
        <f>A272</f>
        <v>3</v>
      </c>
      <c r="B280" s="13">
        <f>B272</f>
        <v>15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>
      <c r="A281" s="23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>
      <c r="A282" s="23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>
      <c r="A283" s="23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>
      <c r="A284" s="23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>
      <c r="A285" s="23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>
      <c r="A286" s="23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4"/>
      <c r="B289" s="17"/>
      <c r="C289" s="8"/>
      <c r="D289" s="18" t="s">
        <v>33</v>
      </c>
      <c r="E289" s="9"/>
      <c r="F289" s="19">
        <f>SUM(F280:F288)</f>
        <v>0</v>
      </c>
      <c r="G289" s="19">
        <f t="shared" ref="G289" si="89">SUM(G280:G288)</f>
        <v>0</v>
      </c>
      <c r="H289" s="19">
        <f t="shared" ref="H289" si="90">SUM(H280:H288)</f>
        <v>0</v>
      </c>
      <c r="I289" s="19">
        <f t="shared" ref="I289" si="91">SUM(I280:I288)</f>
        <v>0</v>
      </c>
      <c r="J289" s="19">
        <f t="shared" ref="J289:L289" si="92">SUM(J280:J288)</f>
        <v>0</v>
      </c>
      <c r="K289" s="25"/>
      <c r="L289" s="19">
        <f t="shared" si="92"/>
        <v>0</v>
      </c>
    </row>
    <row r="290" spans="1:12" ht="15.75" customHeight="1">
      <c r="A290" s="29">
        <f>A272</f>
        <v>3</v>
      </c>
      <c r="B290" s="30">
        <f>B272</f>
        <v>15</v>
      </c>
      <c r="C290" s="66" t="s">
        <v>4</v>
      </c>
      <c r="D290" s="67"/>
      <c r="E290" s="31"/>
      <c r="F290" s="32">
        <f>F279+F289</f>
        <v>500</v>
      </c>
      <c r="G290" s="32">
        <f t="shared" ref="G290" si="93">G279+G289</f>
        <v>21.96</v>
      </c>
      <c r="H290" s="32">
        <f t="shared" ref="H290" si="94">H279+H289</f>
        <v>9.0599999999999987</v>
      </c>
      <c r="I290" s="32">
        <f t="shared" ref="I290" si="95">I279+I289</f>
        <v>66.2</v>
      </c>
      <c r="J290" s="32">
        <f t="shared" ref="J290:L290" si="96">J279+J289</f>
        <v>435.23</v>
      </c>
      <c r="K290" s="32"/>
      <c r="L290" s="32">
        <f t="shared" si="96"/>
        <v>0</v>
      </c>
    </row>
    <row r="291" spans="1:12" ht="38.25">
      <c r="A291" s="20">
        <v>4</v>
      </c>
      <c r="B291" s="21">
        <v>16</v>
      </c>
      <c r="C291" s="22" t="s">
        <v>20</v>
      </c>
      <c r="D291" s="5" t="s">
        <v>21</v>
      </c>
      <c r="E291" s="39" t="s">
        <v>77</v>
      </c>
      <c r="F291" s="40">
        <v>90</v>
      </c>
      <c r="G291" s="40">
        <v>10.24</v>
      </c>
      <c r="H291" s="40">
        <v>3.9</v>
      </c>
      <c r="I291" s="40">
        <v>8.94</v>
      </c>
      <c r="J291" s="40">
        <v>228.8</v>
      </c>
      <c r="K291" s="41" t="s">
        <v>57</v>
      </c>
      <c r="L291" s="40"/>
    </row>
    <row r="292" spans="1:12" ht="38.25">
      <c r="A292" s="23"/>
      <c r="B292" s="15"/>
      <c r="C292" s="11"/>
      <c r="D292" s="6" t="s">
        <v>29</v>
      </c>
      <c r="E292" s="42" t="s">
        <v>43</v>
      </c>
      <c r="F292" s="43">
        <v>150</v>
      </c>
      <c r="G292" s="43">
        <v>5.3</v>
      </c>
      <c r="H292" s="43">
        <v>3.8</v>
      </c>
      <c r="I292" s="43">
        <v>32.4</v>
      </c>
      <c r="J292" s="43">
        <v>188</v>
      </c>
      <c r="K292" s="44" t="s">
        <v>44</v>
      </c>
      <c r="L292" s="43"/>
    </row>
    <row r="293" spans="1:12" ht="15">
      <c r="A293" s="23"/>
      <c r="B293" s="15"/>
      <c r="C293" s="11"/>
      <c r="D293" s="7" t="s">
        <v>22</v>
      </c>
      <c r="E293" s="42"/>
      <c r="F293" s="43"/>
      <c r="G293" s="43"/>
      <c r="H293" s="43"/>
      <c r="I293" s="43"/>
      <c r="J293" s="43"/>
      <c r="K293" s="44"/>
      <c r="L293" s="43"/>
    </row>
    <row r="294" spans="1:12" ht="25.5">
      <c r="A294" s="23"/>
      <c r="B294" s="15"/>
      <c r="C294" s="11"/>
      <c r="D294" s="7" t="s">
        <v>23</v>
      </c>
      <c r="E294" s="54" t="s">
        <v>42</v>
      </c>
      <c r="F294" s="43">
        <v>60</v>
      </c>
      <c r="G294" s="43">
        <v>3.96</v>
      </c>
      <c r="H294" s="43">
        <v>0.54</v>
      </c>
      <c r="I294" s="43">
        <v>24.96</v>
      </c>
      <c r="J294" s="43">
        <v>122.03</v>
      </c>
      <c r="K294" s="44"/>
      <c r="L294" s="43"/>
    </row>
    <row r="295" spans="1:12" ht="51">
      <c r="A295" s="23"/>
      <c r="B295" s="15"/>
      <c r="C295" s="11"/>
      <c r="D295" s="7" t="s">
        <v>30</v>
      </c>
      <c r="E295" s="42" t="s">
        <v>55</v>
      </c>
      <c r="F295" s="43">
        <v>200</v>
      </c>
      <c r="G295" s="43">
        <v>0</v>
      </c>
      <c r="H295" s="43">
        <v>5</v>
      </c>
      <c r="I295" s="43">
        <v>24</v>
      </c>
      <c r="J295" s="43">
        <v>95</v>
      </c>
      <c r="K295" s="44" t="s">
        <v>56</v>
      </c>
      <c r="L295" s="43"/>
    </row>
    <row r="296" spans="1:12" ht="1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>
      <c r="A298" s="24"/>
      <c r="B298" s="17"/>
      <c r="C298" s="8"/>
      <c r="D298" s="18" t="s">
        <v>33</v>
      </c>
      <c r="E298" s="9"/>
      <c r="F298" s="19">
        <f>SUM(F291:F297)</f>
        <v>500</v>
      </c>
      <c r="G298" s="19">
        <f t="shared" ref="G298:J298" si="97">SUM(G291:G297)</f>
        <v>19.5</v>
      </c>
      <c r="H298" s="19">
        <f t="shared" si="97"/>
        <v>13.239999999999998</v>
      </c>
      <c r="I298" s="19">
        <f t="shared" si="97"/>
        <v>90.3</v>
      </c>
      <c r="J298" s="19">
        <f t="shared" si="97"/>
        <v>633.83000000000004</v>
      </c>
      <c r="K298" s="25"/>
      <c r="L298" s="19">
        <f t="shared" ref="L298" si="98">SUM(L291:L297)</f>
        <v>0</v>
      </c>
    </row>
    <row r="299" spans="1:12" ht="15">
      <c r="A299" s="26">
        <f>A291</f>
        <v>4</v>
      </c>
      <c r="B299" s="13">
        <f>B291</f>
        <v>16</v>
      </c>
      <c r="C299" s="10" t="s">
        <v>25</v>
      </c>
      <c r="D299" s="7" t="s">
        <v>26</v>
      </c>
      <c r="E299" s="42"/>
      <c r="F299" s="43"/>
      <c r="G299" s="43"/>
      <c r="H299" s="43"/>
      <c r="I299" s="43"/>
      <c r="J299" s="43"/>
      <c r="K299" s="44"/>
      <c r="L299" s="43"/>
    </row>
    <row r="300" spans="1:12" ht="15">
      <c r="A300" s="23"/>
      <c r="B300" s="15"/>
      <c r="C300" s="11"/>
      <c r="D300" s="7" t="s">
        <v>27</v>
      </c>
      <c r="E300" s="42"/>
      <c r="F300" s="43"/>
      <c r="G300" s="43"/>
      <c r="H300" s="43"/>
      <c r="I300" s="43"/>
      <c r="J300" s="43"/>
      <c r="K300" s="44"/>
      <c r="L300" s="43"/>
    </row>
    <row r="301" spans="1:12" ht="15">
      <c r="A301" s="23"/>
      <c r="B301" s="15"/>
      <c r="C301" s="11"/>
      <c r="D301" s="7" t="s">
        <v>28</v>
      </c>
      <c r="E301" s="42"/>
      <c r="F301" s="43"/>
      <c r="G301" s="43"/>
      <c r="H301" s="43"/>
      <c r="I301" s="43"/>
      <c r="J301" s="43"/>
      <c r="K301" s="44"/>
      <c r="L301" s="43"/>
    </row>
    <row r="302" spans="1:12" ht="15">
      <c r="A302" s="23"/>
      <c r="B302" s="15"/>
      <c r="C302" s="11"/>
      <c r="D302" s="7" t="s">
        <v>29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>
      <c r="A303" s="23"/>
      <c r="B303" s="15"/>
      <c r="C303" s="11"/>
      <c r="D303" s="7" t="s">
        <v>30</v>
      </c>
      <c r="E303" s="42"/>
      <c r="F303" s="43"/>
      <c r="G303" s="43"/>
      <c r="H303" s="43"/>
      <c r="I303" s="43"/>
      <c r="J303" s="43"/>
      <c r="K303" s="44"/>
      <c r="L303" s="43"/>
    </row>
    <row r="304" spans="1:12" ht="15">
      <c r="A304" s="23"/>
      <c r="B304" s="15"/>
      <c r="C304" s="11"/>
      <c r="D304" s="7" t="s">
        <v>31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>
      <c r="A305" s="23"/>
      <c r="B305" s="15"/>
      <c r="C305" s="11"/>
      <c r="D305" s="7" t="s">
        <v>32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4"/>
      <c r="B308" s="17"/>
      <c r="C308" s="8"/>
      <c r="D308" s="18" t="s">
        <v>33</v>
      </c>
      <c r="E308" s="9"/>
      <c r="F308" s="19">
        <f>SUM(F299:F307)</f>
        <v>0</v>
      </c>
      <c r="G308" s="19">
        <f t="shared" ref="G308:J308" si="99">SUM(G299:G307)</f>
        <v>0</v>
      </c>
      <c r="H308" s="19">
        <f t="shared" si="99"/>
        <v>0</v>
      </c>
      <c r="I308" s="19">
        <f t="shared" si="99"/>
        <v>0</v>
      </c>
      <c r="J308" s="19">
        <f t="shared" si="99"/>
        <v>0</v>
      </c>
      <c r="K308" s="25"/>
      <c r="L308" s="19">
        <f t="shared" ref="L308" si="100">SUM(L299:L307)</f>
        <v>0</v>
      </c>
    </row>
    <row r="309" spans="1:12" ht="15">
      <c r="A309" s="29">
        <f>A291</f>
        <v>4</v>
      </c>
      <c r="B309" s="30">
        <f>B291</f>
        <v>16</v>
      </c>
      <c r="C309" s="66" t="s">
        <v>4</v>
      </c>
      <c r="D309" s="67"/>
      <c r="E309" s="31"/>
      <c r="F309" s="32">
        <f>F298+F308</f>
        <v>500</v>
      </c>
      <c r="G309" s="32">
        <f t="shared" ref="G309" si="101">G298+G308</f>
        <v>19.5</v>
      </c>
      <c r="H309" s="32">
        <f t="shared" ref="H309" si="102">H298+H308</f>
        <v>13.239999999999998</v>
      </c>
      <c r="I309" s="32">
        <f t="shared" ref="I309" si="103">I298+I308</f>
        <v>90.3</v>
      </c>
      <c r="J309" s="32">
        <f t="shared" ref="J309:L309" si="104">J298+J308</f>
        <v>633.83000000000004</v>
      </c>
      <c r="K309" s="32"/>
      <c r="L309" s="32">
        <f t="shared" si="104"/>
        <v>0</v>
      </c>
    </row>
    <row r="310" spans="1:12" ht="38.25">
      <c r="A310" s="14">
        <v>4</v>
      </c>
      <c r="B310" s="15">
        <v>17</v>
      </c>
      <c r="C310" s="22" t="s">
        <v>20</v>
      </c>
      <c r="D310" s="5" t="s">
        <v>21</v>
      </c>
      <c r="E310" s="39" t="s">
        <v>121</v>
      </c>
      <c r="F310" s="40">
        <v>100</v>
      </c>
      <c r="G310" s="40">
        <v>8.15</v>
      </c>
      <c r="H310" s="40">
        <v>8.74</v>
      </c>
      <c r="I310" s="40">
        <v>10.4</v>
      </c>
      <c r="J310" s="40">
        <v>152.91999999999999</v>
      </c>
      <c r="K310" s="41" t="s">
        <v>122</v>
      </c>
      <c r="L310" s="40"/>
    </row>
    <row r="311" spans="1:12" ht="38.25">
      <c r="A311" s="14"/>
      <c r="B311" s="15"/>
      <c r="C311" s="11"/>
      <c r="D311" s="6" t="s">
        <v>29</v>
      </c>
      <c r="E311" s="42" t="s">
        <v>49</v>
      </c>
      <c r="F311" s="43">
        <v>150</v>
      </c>
      <c r="G311" s="43">
        <v>3.1</v>
      </c>
      <c r="H311" s="43">
        <v>4.2</v>
      </c>
      <c r="I311" s="43">
        <v>20.6</v>
      </c>
      <c r="J311" s="43">
        <v>135</v>
      </c>
      <c r="K311" s="44" t="s">
        <v>50</v>
      </c>
      <c r="L311" s="43"/>
    </row>
    <row r="312" spans="1:12" ht="38.25">
      <c r="A312" s="14"/>
      <c r="B312" s="15"/>
      <c r="C312" s="11"/>
      <c r="D312" s="7" t="s">
        <v>22</v>
      </c>
      <c r="E312" s="42" t="s">
        <v>64</v>
      </c>
      <c r="F312" s="43">
        <v>200</v>
      </c>
      <c r="G312" s="43">
        <v>0.1</v>
      </c>
      <c r="H312" s="43">
        <v>0</v>
      </c>
      <c r="I312" s="43">
        <v>9.1999999999999993</v>
      </c>
      <c r="J312" s="43">
        <v>36</v>
      </c>
      <c r="K312" s="44" t="s">
        <v>65</v>
      </c>
      <c r="L312" s="43"/>
    </row>
    <row r="313" spans="1:12" ht="25.5">
      <c r="A313" s="14"/>
      <c r="B313" s="15"/>
      <c r="C313" s="11"/>
      <c r="D313" s="7" t="s">
        <v>23</v>
      </c>
      <c r="E313" s="54" t="s">
        <v>42</v>
      </c>
      <c r="F313" s="43">
        <v>50</v>
      </c>
      <c r="G313" s="43">
        <v>3.3</v>
      </c>
      <c r="H313" s="43">
        <v>0.42</v>
      </c>
      <c r="I313" s="43">
        <v>21.44</v>
      </c>
      <c r="J313" s="43">
        <v>104.7</v>
      </c>
      <c r="K313" s="44"/>
      <c r="L313" s="43"/>
    </row>
    <row r="314" spans="1:12" ht="15">
      <c r="A314" s="14"/>
      <c r="B314" s="15"/>
      <c r="C314" s="11"/>
      <c r="D314" s="7" t="s">
        <v>30</v>
      </c>
      <c r="E314" s="42"/>
      <c r="F314" s="43"/>
      <c r="G314" s="43"/>
      <c r="H314" s="43"/>
      <c r="I314" s="43"/>
      <c r="J314" s="43"/>
      <c r="K314" s="44"/>
      <c r="L314" s="43"/>
    </row>
    <row r="315" spans="1:12" ht="15">
      <c r="A315" s="14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>
      <c r="A317" s="16"/>
      <c r="B317" s="17"/>
      <c r="C317" s="8"/>
      <c r="D317" s="18" t="s">
        <v>33</v>
      </c>
      <c r="E317" s="9"/>
      <c r="F317" s="19">
        <f>SUM(F310:F316)</f>
        <v>500</v>
      </c>
      <c r="G317" s="19">
        <f t="shared" ref="G317:J317" si="105">SUM(G310:G316)</f>
        <v>14.649999999999999</v>
      </c>
      <c r="H317" s="19">
        <f t="shared" si="105"/>
        <v>13.360000000000001</v>
      </c>
      <c r="I317" s="19">
        <f t="shared" si="105"/>
        <v>61.64</v>
      </c>
      <c r="J317" s="19">
        <f t="shared" si="105"/>
        <v>428.61999999999995</v>
      </c>
      <c r="K317" s="25"/>
      <c r="L317" s="19">
        <f t="shared" ref="L317" si="106">SUM(L310:L316)</f>
        <v>0</v>
      </c>
    </row>
    <row r="318" spans="1:12" ht="15">
      <c r="A318" s="13">
        <f>A310</f>
        <v>4</v>
      </c>
      <c r="B318" s="13">
        <f>B310</f>
        <v>17</v>
      </c>
      <c r="C318" s="10" t="s">
        <v>25</v>
      </c>
      <c r="D318" s="7" t="s">
        <v>26</v>
      </c>
      <c r="E318" s="42"/>
      <c r="F318" s="43"/>
      <c r="G318" s="43"/>
      <c r="H318" s="43"/>
      <c r="I318" s="43"/>
      <c r="J318" s="43"/>
      <c r="K318" s="44"/>
      <c r="L318" s="43"/>
    </row>
    <row r="319" spans="1:12" ht="15">
      <c r="A319" s="14"/>
      <c r="B319" s="15"/>
      <c r="C319" s="11"/>
      <c r="D319" s="7" t="s">
        <v>27</v>
      </c>
      <c r="E319" s="42"/>
      <c r="F319" s="43"/>
      <c r="G319" s="43"/>
      <c r="H319" s="43"/>
      <c r="I319" s="43"/>
      <c r="J319" s="43"/>
      <c r="K319" s="44"/>
      <c r="L319" s="43"/>
    </row>
    <row r="320" spans="1:12" ht="15">
      <c r="A320" s="14"/>
      <c r="B320" s="15"/>
      <c r="C320" s="11"/>
      <c r="D320" s="7" t="s">
        <v>28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>
      <c r="A321" s="14"/>
      <c r="B321" s="15"/>
      <c r="C321" s="11"/>
      <c r="D321" s="7" t="s">
        <v>29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>
      <c r="A322" s="14"/>
      <c r="B322" s="15"/>
      <c r="C322" s="11"/>
      <c r="D322" s="7" t="s">
        <v>30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14"/>
      <c r="B323" s="15"/>
      <c r="C323" s="11"/>
      <c r="D323" s="7" t="s">
        <v>31</v>
      </c>
      <c r="E323" s="42"/>
      <c r="F323" s="43"/>
      <c r="G323" s="43"/>
      <c r="H323" s="43"/>
      <c r="I323" s="43"/>
      <c r="J323" s="43"/>
      <c r="K323" s="44"/>
      <c r="L323" s="43"/>
    </row>
    <row r="324" spans="1:12" ht="15">
      <c r="A324" s="14"/>
      <c r="B324" s="15"/>
      <c r="C324" s="11"/>
      <c r="D324" s="7" t="s">
        <v>32</v>
      </c>
      <c r="E324" s="42"/>
      <c r="F324" s="43"/>
      <c r="G324" s="43"/>
      <c r="H324" s="43"/>
      <c r="I324" s="43"/>
      <c r="J324" s="43"/>
      <c r="K324" s="44"/>
      <c r="L324" s="43"/>
    </row>
    <row r="325" spans="1:12" ht="1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6"/>
      <c r="B327" s="17"/>
      <c r="C327" s="8"/>
      <c r="D327" s="18" t="s">
        <v>33</v>
      </c>
      <c r="E327" s="9"/>
      <c r="F327" s="19">
        <f>SUM(F318:F326)</f>
        <v>0</v>
      </c>
      <c r="G327" s="19">
        <f t="shared" ref="G327:J327" si="107">SUM(G318:G326)</f>
        <v>0</v>
      </c>
      <c r="H327" s="19">
        <f t="shared" si="107"/>
        <v>0</v>
      </c>
      <c r="I327" s="19">
        <f t="shared" si="107"/>
        <v>0</v>
      </c>
      <c r="J327" s="19">
        <f t="shared" si="107"/>
        <v>0</v>
      </c>
      <c r="K327" s="25"/>
      <c r="L327" s="19">
        <f t="shared" ref="L327" si="108">SUM(L318:L326)</f>
        <v>0</v>
      </c>
    </row>
    <row r="328" spans="1:12" ht="15">
      <c r="A328" s="33">
        <f>A310</f>
        <v>4</v>
      </c>
      <c r="B328" s="33">
        <f>B310</f>
        <v>17</v>
      </c>
      <c r="C328" s="66" t="s">
        <v>4</v>
      </c>
      <c r="D328" s="67"/>
      <c r="E328" s="31"/>
      <c r="F328" s="32">
        <f>F317+F327</f>
        <v>500</v>
      </c>
      <c r="G328" s="32">
        <f t="shared" ref="G328" si="109">G317+G327</f>
        <v>14.649999999999999</v>
      </c>
      <c r="H328" s="32">
        <f t="shared" ref="H328" si="110">H317+H327</f>
        <v>13.360000000000001</v>
      </c>
      <c r="I328" s="32">
        <f t="shared" ref="I328" si="111">I317+I327</f>
        <v>61.64</v>
      </c>
      <c r="J328" s="32">
        <f t="shared" ref="J328:L328" si="112">J317+J327</f>
        <v>428.61999999999995</v>
      </c>
      <c r="K328" s="32"/>
      <c r="L328" s="32">
        <f t="shared" si="112"/>
        <v>0</v>
      </c>
    </row>
    <row r="329" spans="1:12" ht="51">
      <c r="A329" s="20">
        <v>4</v>
      </c>
      <c r="B329" s="21">
        <v>18</v>
      </c>
      <c r="C329" s="22" t="s">
        <v>20</v>
      </c>
      <c r="D329" s="5" t="s">
        <v>21</v>
      </c>
      <c r="E329" s="39" t="s">
        <v>100</v>
      </c>
      <c r="F329" s="40">
        <v>130</v>
      </c>
      <c r="G329" s="40">
        <v>13.6</v>
      </c>
      <c r="H329" s="40">
        <v>13.5</v>
      </c>
      <c r="I329" s="40">
        <v>4.0999999999999996</v>
      </c>
      <c r="J329" s="40">
        <v>192</v>
      </c>
      <c r="K329" s="41" t="s">
        <v>101</v>
      </c>
      <c r="L329" s="40"/>
    </row>
    <row r="330" spans="1:12" ht="38.25">
      <c r="A330" s="23"/>
      <c r="B330" s="15"/>
      <c r="C330" s="11"/>
      <c r="D330" s="6" t="s">
        <v>29</v>
      </c>
      <c r="E330" s="54" t="s">
        <v>40</v>
      </c>
      <c r="F330" s="43">
        <v>150</v>
      </c>
      <c r="G330" s="43">
        <v>8.5500000000000007</v>
      </c>
      <c r="H330" s="43">
        <v>7.84</v>
      </c>
      <c r="I330" s="43">
        <v>37.08</v>
      </c>
      <c r="J330" s="43">
        <v>253.05</v>
      </c>
      <c r="K330" s="55" t="s">
        <v>85</v>
      </c>
      <c r="L330" s="43"/>
    </row>
    <row r="331" spans="1:12" ht="15">
      <c r="A331" s="23"/>
      <c r="B331" s="15"/>
      <c r="C331" s="11"/>
      <c r="D331" s="7" t="s">
        <v>22</v>
      </c>
      <c r="E331" s="42"/>
      <c r="F331" s="43"/>
      <c r="G331" s="43"/>
      <c r="H331" s="43"/>
      <c r="I331" s="43"/>
      <c r="J331" s="43"/>
      <c r="K331" s="44"/>
      <c r="L331" s="43"/>
    </row>
    <row r="332" spans="1:12" ht="15.75" customHeight="1">
      <c r="A332" s="23"/>
      <c r="B332" s="15"/>
      <c r="C332" s="11"/>
      <c r="D332" s="7" t="s">
        <v>23</v>
      </c>
      <c r="E332" s="42" t="s">
        <v>54</v>
      </c>
      <c r="F332" s="43">
        <v>50</v>
      </c>
      <c r="G332" s="43">
        <v>3.3</v>
      </c>
      <c r="H332" s="43">
        <v>0.42</v>
      </c>
      <c r="I332" s="43">
        <v>21.44</v>
      </c>
      <c r="J332" s="43">
        <v>104.7</v>
      </c>
      <c r="K332" s="44"/>
      <c r="L332" s="43"/>
    </row>
    <row r="333" spans="1:12" ht="38.25">
      <c r="A333" s="23"/>
      <c r="B333" s="15"/>
      <c r="C333" s="11"/>
      <c r="D333" s="7" t="s">
        <v>30</v>
      </c>
      <c r="E333" s="42" t="s">
        <v>125</v>
      </c>
      <c r="F333" s="43">
        <v>180</v>
      </c>
      <c r="G333" s="43">
        <v>0.2</v>
      </c>
      <c r="H333" s="43">
        <v>0.08</v>
      </c>
      <c r="I333" s="43">
        <v>15.01</v>
      </c>
      <c r="J333" s="43">
        <v>58.5</v>
      </c>
      <c r="K333" s="44" t="s">
        <v>102</v>
      </c>
      <c r="L333" s="43"/>
    </row>
    <row r="334" spans="1:12" ht="38.25">
      <c r="A334" s="23"/>
      <c r="B334" s="15"/>
      <c r="C334" s="11"/>
      <c r="D334" s="6" t="s">
        <v>26</v>
      </c>
      <c r="E334" s="42" t="s">
        <v>123</v>
      </c>
      <c r="F334" s="43">
        <v>60</v>
      </c>
      <c r="G334" s="43">
        <v>1.1000000000000001</v>
      </c>
      <c r="H334" s="43">
        <v>4.0999999999999996</v>
      </c>
      <c r="I334" s="43">
        <v>7.3</v>
      </c>
      <c r="J334" s="43">
        <v>72</v>
      </c>
      <c r="K334" s="44" t="s">
        <v>124</v>
      </c>
      <c r="L334" s="43"/>
    </row>
    <row r="335" spans="1:12" ht="1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4"/>
      <c r="B336" s="17"/>
      <c r="C336" s="8"/>
      <c r="D336" s="18" t="s">
        <v>33</v>
      </c>
      <c r="E336" s="9"/>
      <c r="F336" s="19">
        <f>SUM(F329:F335)</f>
        <v>570</v>
      </c>
      <c r="G336" s="19">
        <f t="shared" ref="G336:J336" si="113">SUM(G329:G335)</f>
        <v>26.75</v>
      </c>
      <c r="H336" s="19">
        <f t="shared" si="113"/>
        <v>25.939999999999998</v>
      </c>
      <c r="I336" s="19">
        <f t="shared" si="113"/>
        <v>84.93</v>
      </c>
      <c r="J336" s="19">
        <f t="shared" si="113"/>
        <v>680.25</v>
      </c>
      <c r="K336" s="25"/>
      <c r="L336" s="19">
        <f t="shared" ref="L336" si="114">SUM(L329:L335)</f>
        <v>0</v>
      </c>
    </row>
    <row r="337" spans="1:12" ht="15">
      <c r="A337" s="26">
        <f>A329</f>
        <v>4</v>
      </c>
      <c r="B337" s="13">
        <f>B329</f>
        <v>18</v>
      </c>
      <c r="C337" s="10" t="s">
        <v>25</v>
      </c>
      <c r="D337" s="7" t="s">
        <v>26</v>
      </c>
      <c r="E337" s="42"/>
      <c r="F337" s="43"/>
      <c r="G337" s="43"/>
      <c r="H337" s="43"/>
      <c r="I337" s="43"/>
      <c r="J337" s="43"/>
      <c r="K337" s="44"/>
      <c r="L337" s="43"/>
    </row>
    <row r="338" spans="1:12" ht="15">
      <c r="A338" s="23"/>
      <c r="B338" s="15"/>
      <c r="C338" s="11"/>
      <c r="D338" s="7" t="s">
        <v>27</v>
      </c>
      <c r="E338" s="42"/>
      <c r="F338" s="43"/>
      <c r="G338" s="43"/>
      <c r="H338" s="43"/>
      <c r="I338" s="43"/>
      <c r="J338" s="43"/>
      <c r="K338" s="44"/>
      <c r="L338" s="43"/>
    </row>
    <row r="339" spans="1:12" ht="15">
      <c r="A339" s="23"/>
      <c r="B339" s="15"/>
      <c r="C339" s="11"/>
      <c r="D339" s="7" t="s">
        <v>28</v>
      </c>
      <c r="E339" s="42"/>
      <c r="F339" s="43"/>
      <c r="G339" s="43"/>
      <c r="H339" s="43"/>
      <c r="I339" s="43"/>
      <c r="J339" s="43"/>
      <c r="K339" s="44"/>
      <c r="L339" s="43"/>
    </row>
    <row r="340" spans="1:12" ht="15">
      <c r="A340" s="23"/>
      <c r="B340" s="15"/>
      <c r="C340" s="11"/>
      <c r="D340" s="7" t="s">
        <v>29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>
      <c r="A341" s="23"/>
      <c r="B341" s="15"/>
      <c r="C341" s="11"/>
      <c r="D341" s="7" t="s">
        <v>30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>
      <c r="A342" s="23"/>
      <c r="B342" s="15"/>
      <c r="C342" s="11"/>
      <c r="D342" s="7" t="s">
        <v>31</v>
      </c>
      <c r="E342" s="42"/>
      <c r="F342" s="43"/>
      <c r="G342" s="43"/>
      <c r="H342" s="43"/>
      <c r="I342" s="43"/>
      <c r="J342" s="43"/>
      <c r="K342" s="44"/>
      <c r="L342" s="43"/>
    </row>
    <row r="343" spans="1:12" ht="15">
      <c r="A343" s="23"/>
      <c r="B343" s="15"/>
      <c r="C343" s="11"/>
      <c r="D343" s="7" t="s">
        <v>32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4"/>
      <c r="B346" s="17"/>
      <c r="C346" s="8"/>
      <c r="D346" s="18" t="s">
        <v>33</v>
      </c>
      <c r="E346" s="9"/>
      <c r="F346" s="19">
        <f>SUM(F337:F345)</f>
        <v>0</v>
      </c>
      <c r="G346" s="19">
        <f t="shared" ref="G346:J346" si="115">SUM(G337:G345)</f>
        <v>0</v>
      </c>
      <c r="H346" s="19">
        <f t="shared" si="115"/>
        <v>0</v>
      </c>
      <c r="I346" s="19">
        <f t="shared" si="115"/>
        <v>0</v>
      </c>
      <c r="J346" s="19">
        <f t="shared" si="115"/>
        <v>0</v>
      </c>
      <c r="K346" s="25"/>
      <c r="L346" s="19">
        <f t="shared" ref="L346" si="116">SUM(L337:L345)</f>
        <v>0</v>
      </c>
    </row>
    <row r="347" spans="1:12" ht="15">
      <c r="A347" s="29">
        <f>A329</f>
        <v>4</v>
      </c>
      <c r="B347" s="30">
        <f>B329</f>
        <v>18</v>
      </c>
      <c r="C347" s="66" t="s">
        <v>4</v>
      </c>
      <c r="D347" s="67"/>
      <c r="E347" s="31"/>
      <c r="F347" s="32">
        <f>F336+F346</f>
        <v>570</v>
      </c>
      <c r="G347" s="32">
        <f t="shared" ref="G347" si="117">G336+G346</f>
        <v>26.75</v>
      </c>
      <c r="H347" s="32">
        <f t="shared" ref="H347" si="118">H336+H346</f>
        <v>25.939999999999998</v>
      </c>
      <c r="I347" s="32">
        <f t="shared" ref="I347" si="119">I336+I346</f>
        <v>84.93</v>
      </c>
      <c r="J347" s="32">
        <f t="shared" ref="J347:L347" si="120">J336+J346</f>
        <v>680.25</v>
      </c>
      <c r="K347" s="32"/>
      <c r="L347" s="32">
        <f t="shared" si="120"/>
        <v>0</v>
      </c>
    </row>
    <row r="348" spans="1:12" ht="38.25">
      <c r="A348" s="20">
        <v>4</v>
      </c>
      <c r="B348" s="21">
        <v>19</v>
      </c>
      <c r="C348" s="22" t="s">
        <v>20</v>
      </c>
      <c r="D348" s="5" t="s">
        <v>21</v>
      </c>
      <c r="E348" s="39" t="s">
        <v>103</v>
      </c>
      <c r="F348" s="40">
        <v>90</v>
      </c>
      <c r="G348" s="40">
        <v>13.89</v>
      </c>
      <c r="H348" s="40">
        <v>9.0500000000000007</v>
      </c>
      <c r="I348" s="40">
        <v>9.68</v>
      </c>
      <c r="J348" s="40">
        <v>175.5</v>
      </c>
      <c r="K348" s="41" t="s">
        <v>104</v>
      </c>
      <c r="L348" s="40"/>
    </row>
    <row r="349" spans="1:12" ht="38.25">
      <c r="A349" s="23"/>
      <c r="B349" s="15"/>
      <c r="C349" s="11"/>
      <c r="D349" s="6" t="s">
        <v>29</v>
      </c>
      <c r="E349" s="42" t="s">
        <v>89</v>
      </c>
      <c r="F349" s="43">
        <v>150</v>
      </c>
      <c r="G349" s="43">
        <v>3.8</v>
      </c>
      <c r="H349" s="43">
        <v>5.79</v>
      </c>
      <c r="I349" s="43">
        <v>38.119999999999997</v>
      </c>
      <c r="J349" s="43">
        <v>220.5</v>
      </c>
      <c r="K349" s="44" t="s">
        <v>105</v>
      </c>
      <c r="L349" s="43"/>
    </row>
    <row r="350" spans="1:12" ht="15">
      <c r="A350" s="23"/>
      <c r="B350" s="15"/>
      <c r="C350" s="11"/>
      <c r="D350" s="7" t="s">
        <v>22</v>
      </c>
      <c r="E350" s="42"/>
      <c r="F350" s="43"/>
      <c r="G350" s="43"/>
      <c r="H350" s="43"/>
      <c r="I350" s="43"/>
      <c r="J350" s="43"/>
      <c r="K350" s="44"/>
      <c r="L350" s="43"/>
    </row>
    <row r="351" spans="1:12" ht="25.5">
      <c r="A351" s="23"/>
      <c r="B351" s="15"/>
      <c r="C351" s="11"/>
      <c r="D351" s="7" t="s">
        <v>23</v>
      </c>
      <c r="E351" s="54" t="s">
        <v>42</v>
      </c>
      <c r="F351" s="43">
        <v>60</v>
      </c>
      <c r="G351" s="43">
        <v>3.96</v>
      </c>
      <c r="H351" s="43">
        <v>0.54</v>
      </c>
      <c r="I351" s="43">
        <v>24.96</v>
      </c>
      <c r="J351" s="43">
        <v>122.03</v>
      </c>
      <c r="K351" s="44"/>
      <c r="L351" s="43"/>
    </row>
    <row r="352" spans="1:12" ht="38.25">
      <c r="A352" s="23"/>
      <c r="B352" s="15"/>
      <c r="C352" s="11"/>
      <c r="D352" s="7" t="s">
        <v>30</v>
      </c>
      <c r="E352" s="54" t="s">
        <v>62</v>
      </c>
      <c r="F352" s="43">
        <v>200</v>
      </c>
      <c r="G352" s="43">
        <v>0.3</v>
      </c>
      <c r="H352" s="43">
        <v>0</v>
      </c>
      <c r="I352" s="43">
        <v>8.4</v>
      </c>
      <c r="J352" s="43">
        <v>71</v>
      </c>
      <c r="K352" s="55" t="s">
        <v>63</v>
      </c>
      <c r="L352" s="43"/>
    </row>
    <row r="353" spans="1:12" ht="1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ht="1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4"/>
      <c r="B355" s="17"/>
      <c r="C355" s="8"/>
      <c r="D355" s="18" t="s">
        <v>33</v>
      </c>
      <c r="E355" s="9"/>
      <c r="F355" s="19">
        <f>SUM(F348:F354)</f>
        <v>500</v>
      </c>
      <c r="G355" s="19">
        <f t="shared" ref="G355:J355" si="121">SUM(G348:G354)</f>
        <v>21.950000000000003</v>
      </c>
      <c r="H355" s="19">
        <f t="shared" si="121"/>
        <v>15.379999999999999</v>
      </c>
      <c r="I355" s="19">
        <f t="shared" si="121"/>
        <v>81.16</v>
      </c>
      <c r="J355" s="19">
        <f t="shared" si="121"/>
        <v>589.03</v>
      </c>
      <c r="K355" s="25"/>
      <c r="L355" s="19">
        <f t="shared" ref="L355" si="122">SUM(L348:L354)</f>
        <v>0</v>
      </c>
    </row>
    <row r="356" spans="1:12" ht="15">
      <c r="A356" s="26">
        <f>A348</f>
        <v>4</v>
      </c>
      <c r="B356" s="13">
        <f>B348</f>
        <v>19</v>
      </c>
      <c r="C356" s="10" t="s">
        <v>25</v>
      </c>
      <c r="D356" s="7" t="s">
        <v>26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>
      <c r="A357" s="23"/>
      <c r="B357" s="15"/>
      <c r="C357" s="11"/>
      <c r="D357" s="7" t="s">
        <v>27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>
      <c r="A358" s="23"/>
      <c r="B358" s="15"/>
      <c r="C358" s="11"/>
      <c r="D358" s="7" t="s">
        <v>28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>
      <c r="A359" s="23"/>
      <c r="B359" s="15"/>
      <c r="C359" s="11"/>
      <c r="D359" s="7" t="s">
        <v>29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>
      <c r="A360" s="23"/>
      <c r="B360" s="15"/>
      <c r="C360" s="11"/>
      <c r="D360" s="7" t="s">
        <v>30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>
      <c r="A361" s="23"/>
      <c r="B361" s="15"/>
      <c r="C361" s="11"/>
      <c r="D361" s="7" t="s">
        <v>31</v>
      </c>
      <c r="E361" s="42"/>
      <c r="F361" s="43"/>
      <c r="G361" s="43"/>
      <c r="H361" s="43"/>
      <c r="I361" s="43"/>
      <c r="J361" s="43"/>
      <c r="K361" s="44"/>
      <c r="L361" s="43"/>
    </row>
    <row r="362" spans="1:12" ht="15">
      <c r="A362" s="23"/>
      <c r="B362" s="15"/>
      <c r="C362" s="11"/>
      <c r="D362" s="7" t="s">
        <v>32</v>
      </c>
      <c r="E362" s="42"/>
      <c r="F362" s="43"/>
      <c r="G362" s="43"/>
      <c r="H362" s="43"/>
      <c r="I362" s="43"/>
      <c r="J362" s="43"/>
      <c r="K362" s="44"/>
      <c r="L362" s="43"/>
    </row>
    <row r="363" spans="1:12" ht="1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4"/>
      <c r="B365" s="17"/>
      <c r="C365" s="8"/>
      <c r="D365" s="18" t="s">
        <v>33</v>
      </c>
      <c r="E365" s="9"/>
      <c r="F365" s="19">
        <f>SUM(F356:F364)</f>
        <v>0</v>
      </c>
      <c r="G365" s="19">
        <f t="shared" ref="G365:J365" si="123">SUM(G356:G364)</f>
        <v>0</v>
      </c>
      <c r="H365" s="19">
        <f t="shared" si="123"/>
        <v>0</v>
      </c>
      <c r="I365" s="19">
        <f t="shared" si="123"/>
        <v>0</v>
      </c>
      <c r="J365" s="19">
        <f t="shared" si="123"/>
        <v>0</v>
      </c>
      <c r="K365" s="25"/>
      <c r="L365" s="19">
        <f t="shared" ref="L365" si="124">SUM(L356:L364)</f>
        <v>0</v>
      </c>
    </row>
    <row r="366" spans="1:12" ht="15">
      <c r="A366" s="29">
        <f>A348</f>
        <v>4</v>
      </c>
      <c r="B366" s="30">
        <f>B348</f>
        <v>19</v>
      </c>
      <c r="C366" s="66" t="s">
        <v>4</v>
      </c>
      <c r="D366" s="67"/>
      <c r="E366" s="31"/>
      <c r="F366" s="32">
        <f>F355+F365</f>
        <v>500</v>
      </c>
      <c r="G366" s="32">
        <f t="shared" ref="G366" si="125">G355+G365</f>
        <v>21.950000000000003</v>
      </c>
      <c r="H366" s="32">
        <f t="shared" ref="H366" si="126">H355+H365</f>
        <v>15.379999999999999</v>
      </c>
      <c r="I366" s="32">
        <f t="shared" ref="I366" si="127">I355+I365</f>
        <v>81.16</v>
      </c>
      <c r="J366" s="32">
        <f t="shared" ref="J366:L366" si="128">J355+J365</f>
        <v>589.03</v>
      </c>
      <c r="K366" s="32"/>
      <c r="L366" s="32">
        <f t="shared" si="128"/>
        <v>0</v>
      </c>
    </row>
    <row r="367" spans="1:12" ht="38.25">
      <c r="A367" s="20">
        <v>4</v>
      </c>
      <c r="B367" s="21">
        <v>20</v>
      </c>
      <c r="C367" s="22" t="s">
        <v>20</v>
      </c>
      <c r="D367" s="5" t="s">
        <v>21</v>
      </c>
      <c r="E367" s="51" t="s">
        <v>126</v>
      </c>
      <c r="F367" s="57">
        <v>220</v>
      </c>
      <c r="G367" s="40">
        <v>16</v>
      </c>
      <c r="H367" s="40">
        <v>23.2</v>
      </c>
      <c r="I367" s="40">
        <v>16.600000000000001</v>
      </c>
      <c r="J367" s="40">
        <v>379</v>
      </c>
      <c r="K367" s="52" t="s">
        <v>127</v>
      </c>
      <c r="L367" s="40"/>
    </row>
    <row r="368" spans="1:12" ht="15">
      <c r="A368" s="23"/>
      <c r="B368" s="15"/>
      <c r="C368" s="11"/>
      <c r="D368" s="6" t="s">
        <v>29</v>
      </c>
      <c r="E368" s="54"/>
      <c r="F368" s="43"/>
      <c r="G368" s="43"/>
      <c r="H368" s="43"/>
      <c r="I368" s="43"/>
      <c r="J368" s="43"/>
      <c r="K368" s="55"/>
      <c r="L368" s="43"/>
    </row>
    <row r="369" spans="1:12" ht="38.25">
      <c r="A369" s="23"/>
      <c r="B369" s="15"/>
      <c r="C369" s="11"/>
      <c r="D369" s="7" t="s">
        <v>22</v>
      </c>
      <c r="E369" s="42" t="s">
        <v>41</v>
      </c>
      <c r="F369" s="43">
        <v>200</v>
      </c>
      <c r="G369" s="43">
        <v>0</v>
      </c>
      <c r="H369" s="43">
        <v>0</v>
      </c>
      <c r="I369" s="43">
        <v>9.1</v>
      </c>
      <c r="J369" s="43">
        <v>35</v>
      </c>
      <c r="K369" s="44" t="s">
        <v>94</v>
      </c>
      <c r="L369" s="43"/>
    </row>
    <row r="370" spans="1:12" ht="25.5">
      <c r="A370" s="23"/>
      <c r="B370" s="15"/>
      <c r="C370" s="11"/>
      <c r="D370" s="7" t="s">
        <v>23</v>
      </c>
      <c r="E370" s="54" t="s">
        <v>42</v>
      </c>
      <c r="F370" s="43">
        <v>80</v>
      </c>
      <c r="G370" s="43">
        <v>5.28</v>
      </c>
      <c r="H370" s="43">
        <v>0.72</v>
      </c>
      <c r="I370" s="43">
        <v>33.04</v>
      </c>
      <c r="J370" s="43">
        <v>162.69999999999999</v>
      </c>
      <c r="K370" s="44"/>
      <c r="L370" s="43"/>
    </row>
    <row r="371" spans="1:12" ht="15">
      <c r="A371" s="23"/>
      <c r="B371" s="15"/>
      <c r="C371" s="11"/>
      <c r="D371" s="7" t="s">
        <v>30</v>
      </c>
      <c r="E371" s="54"/>
      <c r="F371" s="43"/>
      <c r="G371" s="43"/>
      <c r="H371" s="43"/>
      <c r="I371" s="43"/>
      <c r="J371" s="43"/>
      <c r="K371" s="55"/>
      <c r="L371" s="43"/>
    </row>
    <row r="372" spans="1:12" ht="1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.75" customHeight="1">
      <c r="A374" s="24"/>
      <c r="B374" s="17"/>
      <c r="C374" s="8"/>
      <c r="D374" s="18" t="s">
        <v>33</v>
      </c>
      <c r="E374" s="9"/>
      <c r="F374" s="19">
        <f>SUM(F367:F373)</f>
        <v>500</v>
      </c>
      <c r="G374" s="19">
        <f t="shared" ref="G374:J374" si="129">SUM(G367:G373)</f>
        <v>21.28</v>
      </c>
      <c r="H374" s="19">
        <f t="shared" si="129"/>
        <v>23.919999999999998</v>
      </c>
      <c r="I374" s="19">
        <f t="shared" si="129"/>
        <v>58.74</v>
      </c>
      <c r="J374" s="19">
        <f t="shared" si="129"/>
        <v>576.70000000000005</v>
      </c>
      <c r="K374" s="25"/>
      <c r="L374" s="19">
        <f t="shared" ref="L374" si="130">SUM(L367:L373)</f>
        <v>0</v>
      </c>
    </row>
    <row r="375" spans="1:12" ht="15">
      <c r="A375" s="26">
        <f>A367</f>
        <v>4</v>
      </c>
      <c r="B375" s="13">
        <f>B367</f>
        <v>20</v>
      </c>
      <c r="C375" s="10" t="s">
        <v>25</v>
      </c>
      <c r="D375" s="7" t="s">
        <v>26</v>
      </c>
      <c r="E375" s="42"/>
      <c r="F375" s="43"/>
      <c r="G375" s="43"/>
      <c r="H375" s="43"/>
      <c r="I375" s="43"/>
      <c r="J375" s="43"/>
      <c r="K375" s="44"/>
      <c r="L375" s="43"/>
    </row>
    <row r="376" spans="1:12" ht="15">
      <c r="A376" s="23"/>
      <c r="B376" s="15"/>
      <c r="C376" s="11"/>
      <c r="D376" s="7" t="s">
        <v>27</v>
      </c>
      <c r="E376" s="42"/>
      <c r="F376" s="43"/>
      <c r="G376" s="43"/>
      <c r="H376" s="43"/>
      <c r="I376" s="43"/>
      <c r="J376" s="43"/>
      <c r="K376" s="44"/>
      <c r="L376" s="43"/>
    </row>
    <row r="377" spans="1:12" ht="15">
      <c r="A377" s="23"/>
      <c r="B377" s="15"/>
      <c r="C377" s="11"/>
      <c r="D377" s="7" t="s">
        <v>28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>
      <c r="A378" s="23"/>
      <c r="B378" s="15"/>
      <c r="C378" s="11"/>
      <c r="D378" s="7" t="s">
        <v>29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>
      <c r="A379" s="23"/>
      <c r="B379" s="15"/>
      <c r="C379" s="11"/>
      <c r="D379" s="7" t="s">
        <v>30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>
      <c r="A380" s="23"/>
      <c r="B380" s="15"/>
      <c r="C380" s="11"/>
      <c r="D380" s="7" t="s">
        <v>31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>
      <c r="A381" s="23"/>
      <c r="B381" s="15"/>
      <c r="C381" s="11"/>
      <c r="D381" s="7" t="s">
        <v>32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4"/>
      <c r="B384" s="17"/>
      <c r="C384" s="8"/>
      <c r="D384" s="18" t="s">
        <v>33</v>
      </c>
      <c r="E384" s="9"/>
      <c r="F384" s="19">
        <f>SUM(F375:F383)</f>
        <v>0</v>
      </c>
      <c r="G384" s="19">
        <f t="shared" ref="G384:J384" si="131">SUM(G375:G383)</f>
        <v>0</v>
      </c>
      <c r="H384" s="19">
        <f t="shared" si="131"/>
        <v>0</v>
      </c>
      <c r="I384" s="19">
        <f t="shared" si="131"/>
        <v>0</v>
      </c>
      <c r="J384" s="19">
        <f t="shared" si="131"/>
        <v>0</v>
      </c>
      <c r="K384" s="25"/>
      <c r="L384" s="19">
        <f t="shared" ref="L384" si="132">SUM(L375:L383)</f>
        <v>0</v>
      </c>
    </row>
    <row r="385" spans="1:12" ht="15">
      <c r="A385" s="29">
        <f>A367</f>
        <v>4</v>
      </c>
      <c r="B385" s="30">
        <f>B367</f>
        <v>20</v>
      </c>
      <c r="C385" s="66" t="s">
        <v>4</v>
      </c>
      <c r="D385" s="67"/>
      <c r="E385" s="31"/>
      <c r="F385" s="32">
        <f>F374+F384</f>
        <v>500</v>
      </c>
      <c r="G385" s="32">
        <f t="shared" ref="G385" si="133">G374+G384</f>
        <v>21.28</v>
      </c>
      <c r="H385" s="32">
        <f t="shared" ref="H385" si="134">H374+H384</f>
        <v>23.919999999999998</v>
      </c>
      <c r="I385" s="32">
        <f t="shared" ref="I385" si="135">I374+I384</f>
        <v>58.74</v>
      </c>
      <c r="J385" s="32">
        <f t="shared" ref="J385:L385" si="136">J374+J384</f>
        <v>576.70000000000005</v>
      </c>
      <c r="K385" s="32"/>
      <c r="L385" s="32">
        <f t="shared" si="136"/>
        <v>0</v>
      </c>
    </row>
    <row r="386" spans="1:12">
      <c r="A386" s="27"/>
      <c r="B386" s="28"/>
      <c r="C386" s="68" t="s">
        <v>5</v>
      </c>
      <c r="D386" s="68"/>
      <c r="E386" s="68"/>
      <c r="F386" s="34">
        <f>(F214+F233+F252+F271+F290+F309+F328+F347+F366+F385+F24+F43+F62+F81+F100+F119+F138+F157+F176+F195)/(IF(F214=0,0,1)+IF(F233=0,0,1)+IF(F252=0,0,1)+IF(F271=0,0,1)+IF(F290=0,0,1)+IF(F309=0,0,1)+IF(F328=0,0,1)+IF(F347=0,0,1)+IF(F366=0,0,1)+IF(F385=0,0,1)+IF(F24=0,0,1)+IF(F43=0,0,1)+IF(F62=0,0,1)+IF(F81=0,0,1)+IF(F100=0,0,1)+IF(F119=0,0,1)+IF(F138=0,0,1)+IF(F157=0,0,1)+IF(F176=0,0,1)+IF(F195=0,0,1))</f>
        <v>517.75</v>
      </c>
      <c r="G386" s="34">
        <f>(G214+G233+G252+G271+G290+G309+G328+G347+G366+G385+G24+G43+G62+G81+G100+G119+G138+G157+G176+G195)/(IF(G214=0,0,1)+IF(G233=0,0,1)+IF(G252=0,0,1)+IF(G271=0,0,1)+IF(G290=0,0,1)+IF(G309=0,0,1)+IF(G328=0,0,1)+IF(G347=0,0,1)+IF(G366=0,0,1)+IF(G385=0,0,1)+IF(G24=0,0,1)+IF(G43=0,0,1)+IF(G62=0,0,1)+IF(G81=0,0,1)+IF(G100=0,0,1)+IF(G119=0,0,1)+IF(G138=0,0,1)+IF(G157=0,0,1)+IF(G176=0,0,1)+IF(G195=0,0,1))</f>
        <v>21.274999999999999</v>
      </c>
      <c r="H386" s="34">
        <f>(H214+H233+H252+H271+H290+H309+H328+H347+H366+H385+H24+H43+H62+H81+H100+H119+H138+H157+H176+H195)/(IF(H214=0,0,1)+IF(H233=0,0,1)+IF(H252=0,0,1)+IF(H271=0,0,1)+IF(H290=0,0,1)+IF(H309=0,0,1)+IF(H328=0,0,1)+IF(H347=0,0,1)+IF(H366=0,0,1)+IF(H385=0,0,1)+IF(H24=0,0,1)+IF(H43=0,0,1)+IF(H62=0,0,1)+IF(H81=0,0,1)+IF(H100=0,0,1)+IF(H119=0,0,1)+IF(H138=0,0,1)+IF(H157=0,0,1)+IF(H176=0,0,1)+IF(H195=0,0,1))</f>
        <v>19.141999999999999</v>
      </c>
      <c r="I386" s="34">
        <f>(I214+I233+I252+I271+I290+I309+I328+I347+I366+I385+I24+I43+I62+I81+I100+I119+I138+I157+I176+I195)/(IF(I290=0,0,1)+IF(I309=0,0,1)+IF(I328=0,0,1)+IF(I347=0,0,1)+IF(I366=0,0,1)+IF(I385=0,0,1)+IF(I24=0,0,1)+IF(I43=0,0,1)+IF(I62=0,0,1)+IF(I81=0,0,1)+IF(I100=0,0,1)+IF(I119=0,0,1)+IF(I138=0,0,1)+IF(I157=0,0,1)+IF(I176=0,0,1)+IF(I195=0,0,1)+IF(I214=0,0,1)+IF(I233=0,0,1)+IF(I252=0,0,1)+IF(I271=0,0,1))</f>
        <v>73.160499999999999</v>
      </c>
      <c r="J386" s="34">
        <f>(J214+J233+J252+J271+J290+J309+J328+J347+J366+J385+J24+J43+J62+J81+J100+J119+J138+J157+J176+J195)/(IF(J214=0,0,1)+IF(J233=0,0,1)+IF(J252=0,0,1)+IF(J271=0,0,1)+IF(J290=0,0,1)+IF(J309=0,0,1)+IF(J328=0,0,1)+IF(J347=O3790,0,1)+IF(J366=0,0,1)+IF(J385=0,0,1)+IF(J24=0,0,1)+IF(J43=0,0,1)+IF(J62=0,0,1)+IF(J81=0,0,1)+IF(J100=0,0,1)+IF(J119=0,0,1)+IF(J138=0,0,1)+IF(J157=O3790,0,1)+IF(J176=0,0,1)+IF(J195=0,0,1))</f>
        <v>573.346</v>
      </c>
      <c r="K386" s="34"/>
      <c r="L386" s="34" t="e">
        <f>(L214+L233+L252+L271+L290+L309+L328+L347+L366+L385+L24+L43+L62+L81+L100+L119+L138+L157+L176+L195)/(IF(L214=0,0,1)+IF(L233=0,0,1)+IF(L252=0,0,1)+IF(L271=0,0,1)+IF(L290=0,0,1)+IF(L309=0,0,1)+IF(L328=0,0,1)+IF(L347=0,0,1)+IF(L366=0,0,1)+IF(L385=0,0,1)+IF(L24=0,0,1)+IF(L43=0,0,1)+IF(L62=0,0,1)+IF(L81=0,0,1)+IF(L100=0,0,1)+IF(L119=0,0,1)+IF(L138=0,0,1)+IF(L157=0,0,1)+IF(L176=0,0,1)+IF(L195=0,0,1))</f>
        <v>#DIV/0!</v>
      </c>
    </row>
  </sheetData>
  <mergeCells count="24">
    <mergeCell ref="C1:E1"/>
    <mergeCell ref="H1:K1"/>
    <mergeCell ref="H2:K2"/>
    <mergeCell ref="C233:D233"/>
    <mergeCell ref="C252:D25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71:D271"/>
    <mergeCell ref="C290:D290"/>
    <mergeCell ref="C214:D214"/>
    <mergeCell ref="C386:E386"/>
    <mergeCell ref="C385:D385"/>
    <mergeCell ref="C309:D309"/>
    <mergeCell ref="C328:D328"/>
    <mergeCell ref="C347:D347"/>
    <mergeCell ref="C366:D3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№19</cp:lastModifiedBy>
  <cp:lastPrinted>2023-10-23T05:16:50Z</cp:lastPrinted>
  <dcterms:created xsi:type="dcterms:W3CDTF">2022-05-16T14:23:56Z</dcterms:created>
  <dcterms:modified xsi:type="dcterms:W3CDTF">2024-01-09T07:00:16Z</dcterms:modified>
</cp:coreProperties>
</file>